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Рег.центр\"/>
    </mc:Choice>
  </mc:AlternateContent>
  <bookViews>
    <workbookView xWindow="0" yWindow="0" windowWidth="21600" windowHeight="9045"/>
  </bookViews>
  <sheets>
    <sheet name="инф.реал." sheetId="1" r:id="rId1"/>
  </sheets>
  <externalReferences>
    <externalReference r:id="rId2"/>
  </externalReferences>
  <definedNames>
    <definedName name="_xlnm.Print_Area" localSheetId="0">инф.реал.!$A$1:$G$888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86" i="1" l="1"/>
  <c r="G886" i="1" s="1"/>
  <c r="F885" i="1"/>
  <c r="G885" i="1" s="1"/>
  <c r="F884" i="1"/>
  <c r="G884" i="1" s="1"/>
  <c r="F883" i="1"/>
  <c r="G883" i="1"/>
  <c r="F882" i="1"/>
  <c r="G882" i="1" s="1"/>
  <c r="F881" i="1"/>
  <c r="G881" i="1" s="1"/>
  <c r="F880" i="1"/>
  <c r="G880" i="1" s="1"/>
  <c r="F879" i="1"/>
  <c r="G879" i="1"/>
  <c r="F878" i="1"/>
  <c r="G878" i="1" s="1"/>
  <c r="F877" i="1"/>
  <c r="G877" i="1" s="1"/>
  <c r="F876" i="1"/>
  <c r="G876" i="1" s="1"/>
  <c r="F875" i="1"/>
  <c r="G875" i="1"/>
  <c r="F874" i="1"/>
  <c r="G874" i="1" s="1"/>
  <c r="F873" i="1"/>
  <c r="G873" i="1" s="1"/>
  <c r="F872" i="1"/>
  <c r="G872" i="1" s="1"/>
  <c r="F871" i="1"/>
  <c r="G871" i="1"/>
  <c r="F870" i="1"/>
  <c r="G870" i="1" s="1"/>
  <c r="F869" i="1"/>
  <c r="G869" i="1" s="1"/>
  <c r="F868" i="1"/>
  <c r="G868" i="1" s="1"/>
  <c r="F867" i="1"/>
  <c r="G867" i="1"/>
  <c r="F866" i="1"/>
  <c r="G866" i="1" s="1"/>
  <c r="F865" i="1"/>
  <c r="G865" i="1" s="1"/>
  <c r="F864" i="1"/>
  <c r="G864" i="1" s="1"/>
  <c r="F863" i="1"/>
  <c r="G863" i="1"/>
  <c r="F862" i="1"/>
  <c r="G862" i="1" s="1"/>
  <c r="F861" i="1"/>
  <c r="G861" i="1" s="1"/>
  <c r="F860" i="1"/>
  <c r="G860" i="1" s="1"/>
  <c r="F859" i="1"/>
  <c r="G859" i="1"/>
  <c r="F858" i="1"/>
  <c r="G858" i="1" s="1"/>
  <c r="F857" i="1"/>
  <c r="G857" i="1" s="1"/>
  <c r="F856" i="1"/>
  <c r="G856" i="1" s="1"/>
  <c r="F855" i="1"/>
  <c r="G855" i="1"/>
  <c r="F854" i="1"/>
  <c r="G854" i="1" s="1"/>
  <c r="F853" i="1"/>
  <c r="G853" i="1" s="1"/>
  <c r="F852" i="1"/>
  <c r="G852" i="1" s="1"/>
  <c r="F851" i="1"/>
  <c r="G851" i="1"/>
  <c r="F850" i="1"/>
  <c r="G850" i="1" s="1"/>
  <c r="F849" i="1"/>
  <c r="G849" i="1" s="1"/>
  <c r="F848" i="1"/>
  <c r="G848" i="1" s="1"/>
  <c r="F847" i="1"/>
  <c r="G847" i="1"/>
  <c r="F846" i="1"/>
  <c r="G846" i="1" s="1"/>
  <c r="F845" i="1"/>
  <c r="G845" i="1" s="1"/>
  <c r="P823" i="1"/>
  <c r="F823" i="1"/>
  <c r="G823" i="1" s="1"/>
  <c r="P822" i="1"/>
  <c r="F822" i="1"/>
  <c r="G822" i="1" s="1"/>
  <c r="P821" i="1"/>
  <c r="F821" i="1"/>
  <c r="G821" i="1" s="1"/>
  <c r="P820" i="1"/>
  <c r="F820" i="1"/>
  <c r="G820" i="1" s="1"/>
  <c r="P819" i="1"/>
  <c r="F819" i="1"/>
  <c r="G819" i="1" s="1"/>
  <c r="P818" i="1"/>
  <c r="F818" i="1"/>
  <c r="G818" i="1" s="1"/>
  <c r="P817" i="1"/>
  <c r="F817" i="1"/>
  <c r="G817" i="1" s="1"/>
  <c r="P816" i="1"/>
  <c r="F816" i="1"/>
  <c r="G816" i="1" s="1"/>
  <c r="P815" i="1"/>
  <c r="F815" i="1"/>
  <c r="G815" i="1" s="1"/>
  <c r="P814" i="1"/>
  <c r="F814" i="1"/>
  <c r="G814" i="1" s="1"/>
  <c r="P813" i="1"/>
  <c r="F813" i="1"/>
  <c r="G813" i="1" s="1"/>
  <c r="P812" i="1"/>
  <c r="F812" i="1"/>
  <c r="G812" i="1" s="1"/>
  <c r="P811" i="1"/>
  <c r="F811" i="1"/>
  <c r="G811" i="1" s="1"/>
  <c r="P810" i="1"/>
  <c r="F810" i="1"/>
  <c r="G810" i="1" s="1"/>
  <c r="P809" i="1"/>
  <c r="F809" i="1"/>
  <c r="G809" i="1" s="1"/>
  <c r="P808" i="1"/>
  <c r="F808" i="1"/>
  <c r="G808" i="1" s="1"/>
  <c r="P807" i="1"/>
  <c r="F807" i="1"/>
  <c r="G807" i="1" s="1"/>
  <c r="P806" i="1"/>
  <c r="F806" i="1"/>
  <c r="G806" i="1" s="1"/>
  <c r="P805" i="1"/>
  <c r="F805" i="1"/>
  <c r="G805" i="1" s="1"/>
  <c r="P804" i="1"/>
  <c r="F804" i="1"/>
  <c r="G804" i="1" s="1"/>
  <c r="P803" i="1"/>
  <c r="F803" i="1"/>
  <c r="G803" i="1" s="1"/>
  <c r="P802" i="1"/>
  <c r="F802" i="1"/>
  <c r="G802" i="1" s="1"/>
  <c r="P801" i="1"/>
  <c r="F801" i="1"/>
  <c r="G801" i="1" s="1"/>
  <c r="P800" i="1"/>
  <c r="F800" i="1"/>
  <c r="G800" i="1" s="1"/>
  <c r="P799" i="1"/>
  <c r="F799" i="1"/>
  <c r="G799" i="1" s="1"/>
  <c r="P798" i="1"/>
  <c r="F798" i="1"/>
  <c r="G798" i="1" s="1"/>
  <c r="P797" i="1"/>
  <c r="F797" i="1"/>
  <c r="G797" i="1" s="1"/>
  <c r="P796" i="1"/>
  <c r="F796" i="1"/>
  <c r="G796" i="1" s="1"/>
  <c r="P795" i="1"/>
  <c r="F795" i="1"/>
  <c r="G795" i="1" s="1"/>
  <c r="P794" i="1"/>
  <c r="F794" i="1"/>
  <c r="G794" i="1" s="1"/>
  <c r="P793" i="1"/>
  <c r="F793" i="1"/>
  <c r="G793" i="1" s="1"/>
  <c r="P792" i="1"/>
  <c r="F792" i="1"/>
  <c r="G792" i="1" s="1"/>
  <c r="P791" i="1"/>
  <c r="F791" i="1"/>
  <c r="G791" i="1" s="1"/>
  <c r="P790" i="1"/>
  <c r="F790" i="1"/>
  <c r="G790" i="1" s="1"/>
  <c r="P789" i="1"/>
  <c r="F789" i="1"/>
  <c r="G789" i="1" s="1"/>
  <c r="P788" i="1"/>
  <c r="F788" i="1"/>
  <c r="G788" i="1" s="1"/>
  <c r="P787" i="1"/>
  <c r="F787" i="1"/>
  <c r="G787" i="1" s="1"/>
  <c r="P786" i="1"/>
  <c r="F786" i="1"/>
  <c r="G786" i="1" s="1"/>
  <c r="P785" i="1"/>
  <c r="F785" i="1"/>
  <c r="G785" i="1" s="1"/>
  <c r="P784" i="1"/>
  <c r="F784" i="1"/>
  <c r="G784" i="1" s="1"/>
  <c r="P783" i="1"/>
  <c r="F783" i="1"/>
  <c r="G783" i="1" s="1"/>
  <c r="P782" i="1"/>
  <c r="F782" i="1"/>
  <c r="G782" i="1" s="1"/>
  <c r="P781" i="1"/>
  <c r="F781" i="1"/>
  <c r="G781" i="1" s="1"/>
  <c r="P780" i="1"/>
  <c r="F780" i="1"/>
  <c r="G780" i="1" s="1"/>
  <c r="P779" i="1"/>
  <c r="F779" i="1"/>
  <c r="G779" i="1" s="1"/>
  <c r="P778" i="1"/>
  <c r="F778" i="1"/>
  <c r="G778" i="1" s="1"/>
  <c r="P777" i="1"/>
  <c r="F777" i="1"/>
  <c r="G777" i="1" s="1"/>
  <c r="P776" i="1"/>
  <c r="F776" i="1"/>
  <c r="G776" i="1" s="1"/>
  <c r="P775" i="1"/>
  <c r="F775" i="1"/>
  <c r="G775" i="1" s="1"/>
  <c r="P774" i="1"/>
  <c r="F774" i="1"/>
  <c r="G774" i="1" s="1"/>
  <c r="P773" i="1"/>
  <c r="F773" i="1"/>
  <c r="G773" i="1" s="1"/>
  <c r="P772" i="1"/>
  <c r="F772" i="1"/>
  <c r="G772" i="1" s="1"/>
  <c r="P771" i="1"/>
  <c r="F771" i="1"/>
  <c r="G771" i="1" s="1"/>
  <c r="P770" i="1"/>
  <c r="F770" i="1"/>
  <c r="G770" i="1" s="1"/>
  <c r="P769" i="1"/>
  <c r="F769" i="1"/>
  <c r="G769" i="1" s="1"/>
  <c r="P768" i="1"/>
  <c r="F768" i="1"/>
  <c r="G768" i="1" s="1"/>
  <c r="P767" i="1"/>
  <c r="F767" i="1"/>
  <c r="G767" i="1" s="1"/>
  <c r="P766" i="1"/>
  <c r="F766" i="1"/>
  <c r="G766" i="1" s="1"/>
  <c r="P765" i="1"/>
  <c r="F765" i="1"/>
  <c r="G765" i="1" s="1"/>
  <c r="P764" i="1"/>
  <c r="F764" i="1"/>
  <c r="G764" i="1" s="1"/>
  <c r="P763" i="1"/>
  <c r="F763" i="1"/>
  <c r="G763" i="1" s="1"/>
  <c r="P762" i="1"/>
  <c r="F762" i="1"/>
  <c r="G762" i="1" s="1"/>
  <c r="P761" i="1"/>
  <c r="F761" i="1"/>
  <c r="G761" i="1" s="1"/>
  <c r="P760" i="1"/>
  <c r="F760" i="1"/>
  <c r="G760" i="1" s="1"/>
  <c r="P759" i="1"/>
  <c r="F759" i="1"/>
  <c r="G759" i="1" s="1"/>
  <c r="P758" i="1"/>
  <c r="F758" i="1"/>
  <c r="G758" i="1" s="1"/>
  <c r="P757" i="1"/>
  <c r="F757" i="1"/>
  <c r="G757" i="1" s="1"/>
  <c r="P756" i="1"/>
  <c r="F756" i="1"/>
  <c r="G756" i="1" s="1"/>
  <c r="P755" i="1"/>
  <c r="F755" i="1"/>
  <c r="G755" i="1" s="1"/>
  <c r="P754" i="1"/>
  <c r="F754" i="1"/>
  <c r="G754" i="1" s="1"/>
  <c r="P753" i="1"/>
  <c r="F753" i="1"/>
  <c r="G753" i="1" s="1"/>
  <c r="P752" i="1"/>
  <c r="F752" i="1"/>
  <c r="G752" i="1" s="1"/>
  <c r="P751" i="1"/>
  <c r="F751" i="1"/>
  <c r="G751" i="1" s="1"/>
  <c r="P750" i="1"/>
  <c r="F750" i="1"/>
  <c r="G750" i="1" s="1"/>
  <c r="P749" i="1"/>
  <c r="F749" i="1"/>
  <c r="G749" i="1" s="1"/>
  <c r="P748" i="1"/>
  <c r="F748" i="1"/>
  <c r="G748" i="1" s="1"/>
  <c r="P747" i="1"/>
  <c r="F747" i="1"/>
  <c r="G747" i="1" s="1"/>
  <c r="P746" i="1"/>
  <c r="F746" i="1"/>
  <c r="G746" i="1" s="1"/>
  <c r="P745" i="1"/>
  <c r="F745" i="1"/>
  <c r="G745" i="1" s="1"/>
  <c r="P744" i="1"/>
  <c r="F744" i="1"/>
  <c r="G744" i="1" s="1"/>
  <c r="P743" i="1"/>
  <c r="F743" i="1"/>
  <c r="G743" i="1" s="1"/>
  <c r="P742" i="1"/>
  <c r="F742" i="1"/>
  <c r="G742" i="1" s="1"/>
  <c r="P741" i="1"/>
  <c r="F741" i="1"/>
  <c r="G741" i="1" s="1"/>
  <c r="P740" i="1"/>
  <c r="F740" i="1"/>
  <c r="G740" i="1" s="1"/>
  <c r="P739" i="1"/>
  <c r="F739" i="1"/>
  <c r="G739" i="1" s="1"/>
  <c r="P738" i="1"/>
  <c r="F738" i="1"/>
  <c r="G738" i="1" s="1"/>
  <c r="P737" i="1"/>
  <c r="F737" i="1"/>
  <c r="G737" i="1" s="1"/>
  <c r="P736" i="1"/>
  <c r="F736" i="1"/>
  <c r="G736" i="1" s="1"/>
  <c r="P735" i="1"/>
  <c r="F735" i="1"/>
  <c r="G735" i="1" s="1"/>
  <c r="P734" i="1"/>
  <c r="F734" i="1"/>
  <c r="G734" i="1" s="1"/>
  <c r="P733" i="1"/>
  <c r="F733" i="1"/>
  <c r="G733" i="1" s="1"/>
  <c r="P732" i="1"/>
  <c r="F732" i="1"/>
  <c r="G732" i="1" s="1"/>
  <c r="P731" i="1"/>
  <c r="F731" i="1"/>
  <c r="G731" i="1" s="1"/>
  <c r="P730" i="1"/>
  <c r="F730" i="1"/>
  <c r="G730" i="1" s="1"/>
  <c r="P729" i="1"/>
  <c r="F729" i="1"/>
  <c r="G729" i="1" s="1"/>
  <c r="P728" i="1"/>
  <c r="F728" i="1"/>
  <c r="G728" i="1" s="1"/>
  <c r="P727" i="1"/>
  <c r="F727" i="1"/>
  <c r="G727" i="1" s="1"/>
  <c r="P726" i="1"/>
  <c r="F726" i="1"/>
  <c r="G726" i="1" s="1"/>
  <c r="P725" i="1"/>
  <c r="F725" i="1"/>
  <c r="G725" i="1" s="1"/>
  <c r="P724" i="1"/>
  <c r="F724" i="1"/>
  <c r="G724" i="1" s="1"/>
  <c r="P723" i="1"/>
  <c r="F723" i="1"/>
  <c r="G723" i="1" s="1"/>
  <c r="P722" i="1"/>
  <c r="F722" i="1"/>
  <c r="G722" i="1" s="1"/>
  <c r="P721" i="1"/>
  <c r="F721" i="1"/>
  <c r="G721" i="1" s="1"/>
  <c r="P720" i="1"/>
  <c r="F720" i="1"/>
  <c r="G720" i="1" s="1"/>
  <c r="P719" i="1"/>
  <c r="F719" i="1"/>
  <c r="G719" i="1" s="1"/>
  <c r="P718" i="1"/>
  <c r="F718" i="1"/>
  <c r="G718" i="1" s="1"/>
  <c r="P717" i="1"/>
  <c r="F717" i="1"/>
  <c r="G717" i="1" s="1"/>
  <c r="P716" i="1"/>
  <c r="F716" i="1"/>
  <c r="G716" i="1" s="1"/>
  <c r="P715" i="1"/>
  <c r="F715" i="1"/>
  <c r="G715" i="1" s="1"/>
  <c r="P714" i="1"/>
  <c r="F714" i="1"/>
  <c r="G714" i="1" s="1"/>
  <c r="P713" i="1"/>
  <c r="F713" i="1"/>
  <c r="G713" i="1" s="1"/>
  <c r="P712" i="1"/>
  <c r="F712" i="1"/>
  <c r="G712" i="1" s="1"/>
  <c r="P711" i="1"/>
  <c r="F711" i="1"/>
  <c r="G711" i="1" s="1"/>
  <c r="P710" i="1"/>
  <c r="F710" i="1"/>
  <c r="G710" i="1" s="1"/>
  <c r="P709" i="1"/>
  <c r="F709" i="1"/>
  <c r="G709" i="1" s="1"/>
  <c r="P708" i="1"/>
  <c r="F708" i="1"/>
  <c r="G708" i="1" s="1"/>
  <c r="P707" i="1"/>
  <c r="F707" i="1"/>
  <c r="G707" i="1" s="1"/>
  <c r="P706" i="1"/>
  <c r="F706" i="1"/>
  <c r="G706" i="1" s="1"/>
  <c r="P705" i="1"/>
  <c r="F705" i="1"/>
  <c r="G705" i="1" s="1"/>
  <c r="P704" i="1"/>
  <c r="F704" i="1"/>
  <c r="G704" i="1" s="1"/>
  <c r="P703" i="1"/>
  <c r="F703" i="1"/>
  <c r="G703" i="1" s="1"/>
  <c r="P562" i="1"/>
  <c r="F562" i="1"/>
  <c r="G562" i="1" s="1"/>
  <c r="P561" i="1"/>
  <c r="F561" i="1"/>
  <c r="G561" i="1" s="1"/>
  <c r="P560" i="1"/>
  <c r="F560" i="1"/>
  <c r="G560" i="1" s="1"/>
  <c r="P559" i="1"/>
  <c r="F559" i="1"/>
  <c r="G559" i="1" s="1"/>
  <c r="P558" i="1"/>
  <c r="F558" i="1"/>
  <c r="G558" i="1" s="1"/>
  <c r="P557" i="1"/>
  <c r="F557" i="1"/>
  <c r="G557" i="1" s="1"/>
  <c r="P556" i="1"/>
  <c r="F556" i="1"/>
  <c r="G556" i="1" s="1"/>
  <c r="P555" i="1"/>
  <c r="F555" i="1"/>
  <c r="G555" i="1" s="1"/>
  <c r="P554" i="1"/>
  <c r="F554" i="1"/>
  <c r="G554" i="1" s="1"/>
  <c r="P553" i="1"/>
  <c r="F553" i="1"/>
  <c r="G553" i="1" s="1"/>
  <c r="P552" i="1"/>
  <c r="F552" i="1"/>
  <c r="G552" i="1" s="1"/>
  <c r="P551" i="1"/>
  <c r="F551" i="1"/>
  <c r="G551" i="1" s="1"/>
  <c r="P550" i="1"/>
  <c r="F550" i="1"/>
  <c r="G550" i="1" s="1"/>
  <c r="P549" i="1"/>
  <c r="F549" i="1"/>
  <c r="G549" i="1" s="1"/>
  <c r="P548" i="1"/>
  <c r="F548" i="1"/>
  <c r="G548" i="1" s="1"/>
  <c r="P547" i="1"/>
  <c r="F547" i="1"/>
  <c r="G547" i="1" s="1"/>
  <c r="P546" i="1"/>
  <c r="F546" i="1"/>
  <c r="G546" i="1" s="1"/>
  <c r="P545" i="1"/>
  <c r="F545" i="1"/>
  <c r="G545" i="1" s="1"/>
  <c r="P544" i="1"/>
  <c r="F544" i="1"/>
  <c r="G544" i="1" s="1"/>
  <c r="P543" i="1"/>
  <c r="F543" i="1"/>
  <c r="G543" i="1" s="1"/>
  <c r="P542" i="1"/>
  <c r="F542" i="1"/>
  <c r="G542" i="1" s="1"/>
  <c r="P541" i="1"/>
  <c r="F541" i="1"/>
  <c r="G541" i="1" s="1"/>
  <c r="P540" i="1"/>
  <c r="F540" i="1"/>
  <c r="G540" i="1" s="1"/>
  <c r="P539" i="1"/>
  <c r="F539" i="1"/>
  <c r="G539" i="1" s="1"/>
  <c r="P538" i="1"/>
  <c r="F538" i="1"/>
  <c r="G538" i="1" s="1"/>
  <c r="P537" i="1"/>
  <c r="F537" i="1"/>
  <c r="G537" i="1" s="1"/>
  <c r="P536" i="1"/>
  <c r="F536" i="1"/>
  <c r="G536" i="1" s="1"/>
  <c r="P535" i="1"/>
  <c r="F535" i="1"/>
  <c r="G535" i="1" s="1"/>
  <c r="P534" i="1"/>
  <c r="F534" i="1"/>
  <c r="G534" i="1" s="1"/>
  <c r="P533" i="1"/>
  <c r="F533" i="1"/>
  <c r="G533" i="1" s="1"/>
  <c r="P532" i="1"/>
  <c r="F532" i="1"/>
  <c r="G532" i="1" s="1"/>
  <c r="P531" i="1"/>
  <c r="F531" i="1"/>
  <c r="G531" i="1" s="1"/>
  <c r="P530" i="1"/>
  <c r="F530" i="1"/>
  <c r="G530" i="1" s="1"/>
  <c r="P529" i="1"/>
  <c r="F529" i="1"/>
  <c r="G529" i="1" s="1"/>
  <c r="P528" i="1"/>
  <c r="F528" i="1"/>
  <c r="G528" i="1" s="1"/>
  <c r="P527" i="1"/>
  <c r="F527" i="1"/>
  <c r="G527" i="1" s="1"/>
  <c r="P526" i="1"/>
  <c r="F526" i="1"/>
  <c r="G526" i="1" s="1"/>
  <c r="P525" i="1"/>
  <c r="F525" i="1"/>
  <c r="G525" i="1" s="1"/>
  <c r="P524" i="1"/>
  <c r="F524" i="1"/>
  <c r="G524" i="1" s="1"/>
  <c r="P523" i="1"/>
  <c r="F523" i="1"/>
  <c r="G523" i="1" s="1"/>
  <c r="P522" i="1"/>
  <c r="F522" i="1"/>
  <c r="G522" i="1" s="1"/>
  <c r="P521" i="1"/>
  <c r="F521" i="1"/>
  <c r="G521" i="1" s="1"/>
  <c r="P520" i="1"/>
  <c r="F520" i="1"/>
  <c r="G520" i="1" s="1"/>
  <c r="P519" i="1"/>
  <c r="F519" i="1"/>
  <c r="G519" i="1" s="1"/>
  <c r="P518" i="1"/>
  <c r="F518" i="1"/>
  <c r="G518" i="1" s="1"/>
  <c r="P517" i="1"/>
  <c r="F517" i="1"/>
  <c r="G517" i="1" s="1"/>
  <c r="P516" i="1"/>
  <c r="F516" i="1"/>
  <c r="G516" i="1" s="1"/>
  <c r="P515" i="1"/>
  <c r="F515" i="1"/>
  <c r="G515" i="1" s="1"/>
  <c r="P514" i="1"/>
  <c r="F514" i="1"/>
  <c r="G514" i="1" s="1"/>
  <c r="P513" i="1"/>
  <c r="F513" i="1"/>
  <c r="G513" i="1" s="1"/>
  <c r="P512" i="1"/>
  <c r="F512" i="1"/>
  <c r="G512" i="1" s="1"/>
  <c r="P511" i="1"/>
  <c r="F511" i="1"/>
  <c r="G511" i="1" s="1"/>
  <c r="P510" i="1"/>
  <c r="F510" i="1"/>
  <c r="G510" i="1" s="1"/>
  <c r="P509" i="1"/>
  <c r="F509" i="1"/>
  <c r="G509" i="1" s="1"/>
  <c r="P508" i="1"/>
  <c r="F508" i="1"/>
  <c r="G508" i="1" s="1"/>
  <c r="P507" i="1"/>
  <c r="F507" i="1"/>
  <c r="G507" i="1" s="1"/>
  <c r="P506" i="1"/>
  <c r="F506" i="1"/>
  <c r="G506" i="1" s="1"/>
  <c r="P505" i="1"/>
  <c r="F505" i="1"/>
  <c r="G505" i="1" s="1"/>
  <c r="P504" i="1"/>
  <c r="F504" i="1"/>
  <c r="G504" i="1" s="1"/>
  <c r="P503" i="1"/>
  <c r="F503" i="1"/>
  <c r="G503" i="1" s="1"/>
  <c r="P502" i="1"/>
  <c r="F502" i="1"/>
  <c r="G502" i="1" s="1"/>
  <c r="P501" i="1"/>
  <c r="F501" i="1"/>
  <c r="G501" i="1" s="1"/>
  <c r="P500" i="1"/>
  <c r="F500" i="1"/>
  <c r="G500" i="1" s="1"/>
  <c r="P499" i="1"/>
  <c r="F499" i="1"/>
  <c r="G499" i="1" s="1"/>
  <c r="P498" i="1"/>
  <c r="F498" i="1"/>
  <c r="G498" i="1" s="1"/>
  <c r="P497" i="1"/>
  <c r="F497" i="1"/>
  <c r="G497" i="1" s="1"/>
  <c r="P496" i="1"/>
  <c r="F496" i="1"/>
  <c r="G496" i="1" s="1"/>
  <c r="P495" i="1"/>
  <c r="F495" i="1"/>
  <c r="G495" i="1" s="1"/>
  <c r="P494" i="1"/>
  <c r="F494" i="1"/>
  <c r="G494" i="1" s="1"/>
  <c r="P493" i="1"/>
  <c r="F493" i="1"/>
  <c r="G493" i="1" s="1"/>
  <c r="P492" i="1"/>
  <c r="F492" i="1"/>
  <c r="G492" i="1" s="1"/>
  <c r="P491" i="1"/>
  <c r="F491" i="1"/>
  <c r="G491" i="1" s="1"/>
  <c r="P490" i="1"/>
  <c r="F490" i="1"/>
  <c r="G490" i="1" s="1"/>
  <c r="P489" i="1"/>
  <c r="F489" i="1"/>
  <c r="G489" i="1" s="1"/>
  <c r="P488" i="1"/>
  <c r="F488" i="1"/>
  <c r="G488" i="1" s="1"/>
  <c r="P487" i="1"/>
  <c r="F487" i="1"/>
  <c r="G487" i="1" s="1"/>
  <c r="P486" i="1"/>
  <c r="F486" i="1"/>
  <c r="G486" i="1" s="1"/>
  <c r="P485" i="1"/>
  <c r="F485" i="1"/>
  <c r="G485" i="1" s="1"/>
  <c r="P484" i="1"/>
  <c r="F484" i="1"/>
  <c r="G484" i="1" s="1"/>
  <c r="P483" i="1"/>
  <c r="F483" i="1"/>
  <c r="G483" i="1" s="1"/>
  <c r="P482" i="1"/>
  <c r="F482" i="1"/>
  <c r="G482" i="1" s="1"/>
  <c r="P481" i="1"/>
  <c r="F481" i="1"/>
  <c r="G481" i="1" s="1"/>
  <c r="P480" i="1"/>
  <c r="F480" i="1"/>
  <c r="G480" i="1" s="1"/>
  <c r="P479" i="1"/>
  <c r="F479" i="1"/>
  <c r="G479" i="1" s="1"/>
  <c r="P478" i="1"/>
  <c r="F478" i="1"/>
  <c r="G478" i="1" s="1"/>
  <c r="P477" i="1"/>
  <c r="F477" i="1"/>
  <c r="G477" i="1" s="1"/>
  <c r="P476" i="1"/>
  <c r="F476" i="1"/>
  <c r="G476" i="1" s="1"/>
  <c r="P475" i="1"/>
  <c r="F475" i="1"/>
  <c r="G475" i="1" s="1"/>
  <c r="P474" i="1"/>
  <c r="F474" i="1"/>
  <c r="G474" i="1" s="1"/>
  <c r="P473" i="1"/>
  <c r="F473" i="1"/>
  <c r="G473" i="1" s="1"/>
  <c r="P472" i="1"/>
  <c r="F472" i="1"/>
  <c r="G472" i="1" s="1"/>
  <c r="P471" i="1"/>
  <c r="F471" i="1"/>
  <c r="G471" i="1" s="1"/>
  <c r="P470" i="1"/>
  <c r="F470" i="1"/>
  <c r="G470" i="1" s="1"/>
  <c r="P469" i="1"/>
  <c r="F469" i="1"/>
  <c r="G469" i="1" s="1"/>
  <c r="P468" i="1"/>
  <c r="F468" i="1"/>
  <c r="G468" i="1" s="1"/>
  <c r="P467" i="1"/>
  <c r="F467" i="1"/>
  <c r="G467" i="1" s="1"/>
  <c r="P466" i="1"/>
  <c r="F466" i="1"/>
  <c r="G466" i="1" s="1"/>
  <c r="P465" i="1"/>
  <c r="F465" i="1"/>
  <c r="G465" i="1" s="1"/>
  <c r="P464" i="1"/>
  <c r="F464" i="1"/>
  <c r="G464" i="1" s="1"/>
  <c r="P463" i="1"/>
  <c r="F463" i="1"/>
  <c r="G463" i="1" s="1"/>
  <c r="P462" i="1"/>
  <c r="F462" i="1"/>
  <c r="G462" i="1" s="1"/>
  <c r="P461" i="1"/>
  <c r="F461" i="1"/>
  <c r="G461" i="1" s="1"/>
  <c r="P460" i="1"/>
  <c r="F460" i="1"/>
  <c r="G460" i="1" s="1"/>
  <c r="P459" i="1"/>
  <c r="F459" i="1"/>
  <c r="G459" i="1" s="1"/>
  <c r="P458" i="1"/>
  <c r="F458" i="1"/>
  <c r="G458" i="1" s="1"/>
  <c r="P457" i="1"/>
  <c r="F457" i="1"/>
  <c r="G457" i="1" s="1"/>
  <c r="P456" i="1"/>
  <c r="F456" i="1"/>
  <c r="G456" i="1" s="1"/>
  <c r="P455" i="1"/>
  <c r="F455" i="1"/>
  <c r="G455" i="1" s="1"/>
  <c r="P454" i="1"/>
  <c r="F454" i="1"/>
  <c r="G454" i="1" s="1"/>
  <c r="P453" i="1"/>
  <c r="F453" i="1"/>
  <c r="G453" i="1" s="1"/>
  <c r="P452" i="1"/>
  <c r="F452" i="1"/>
  <c r="G452" i="1" s="1"/>
  <c r="P451" i="1"/>
  <c r="F451" i="1"/>
  <c r="G451" i="1" s="1"/>
  <c r="P450" i="1"/>
  <c r="F450" i="1"/>
  <c r="G450" i="1" s="1"/>
  <c r="P449" i="1"/>
  <c r="F449" i="1"/>
  <c r="G449" i="1" s="1"/>
  <c r="P448" i="1"/>
  <c r="F448" i="1"/>
  <c r="G448" i="1" s="1"/>
  <c r="P447" i="1"/>
  <c r="F447" i="1"/>
  <c r="G447" i="1" s="1"/>
  <c r="P446" i="1"/>
  <c r="F446" i="1"/>
  <c r="G446" i="1" s="1"/>
  <c r="P445" i="1"/>
  <c r="F445" i="1"/>
  <c r="G445" i="1" s="1"/>
  <c r="P444" i="1"/>
  <c r="F444" i="1"/>
  <c r="G444" i="1" s="1"/>
  <c r="P443" i="1"/>
  <c r="F443" i="1"/>
  <c r="G443" i="1" s="1"/>
  <c r="P442" i="1"/>
  <c r="F442" i="1"/>
  <c r="G442" i="1" s="1"/>
  <c r="P441" i="1"/>
  <c r="F441" i="1"/>
  <c r="G441" i="1" s="1"/>
  <c r="P440" i="1"/>
  <c r="F440" i="1"/>
  <c r="G440" i="1" s="1"/>
  <c r="P439" i="1"/>
  <c r="F439" i="1"/>
  <c r="G439" i="1" s="1"/>
  <c r="P438" i="1"/>
  <c r="F438" i="1"/>
  <c r="G438" i="1" s="1"/>
  <c r="P437" i="1"/>
  <c r="F437" i="1"/>
  <c r="G437" i="1" s="1"/>
  <c r="P436" i="1"/>
  <c r="P435" i="1"/>
  <c r="F435" i="1"/>
  <c r="G435" i="1" s="1"/>
  <c r="P434" i="1"/>
  <c r="P433" i="1"/>
  <c r="F433" i="1"/>
  <c r="G433" i="1" s="1"/>
  <c r="P432" i="1"/>
  <c r="P431" i="1"/>
  <c r="F431" i="1"/>
  <c r="G431" i="1" s="1"/>
  <c r="P430" i="1"/>
  <c r="P429" i="1"/>
  <c r="F429" i="1"/>
  <c r="G429" i="1" s="1"/>
  <c r="P428" i="1"/>
  <c r="P427" i="1"/>
  <c r="F427" i="1"/>
  <c r="G427" i="1" s="1"/>
  <c r="P426" i="1"/>
  <c r="P425" i="1"/>
  <c r="F425" i="1"/>
  <c r="G425" i="1" s="1"/>
  <c r="P424" i="1"/>
  <c r="P423" i="1"/>
  <c r="F423" i="1"/>
  <c r="G423" i="1" s="1"/>
  <c r="P422" i="1"/>
  <c r="P421" i="1"/>
  <c r="F421" i="1"/>
  <c r="G421" i="1" s="1"/>
  <c r="P420" i="1"/>
  <c r="L419" i="1"/>
  <c r="F419" i="1"/>
  <c r="G419" i="1" s="1"/>
  <c r="P418" i="1"/>
  <c r="G418" i="1"/>
  <c r="F418" i="1"/>
  <c r="P417" i="1"/>
  <c r="F417" i="1"/>
  <c r="G417" i="1" s="1"/>
  <c r="P416" i="1"/>
  <c r="F416" i="1"/>
  <c r="G416" i="1" s="1"/>
  <c r="P415" i="1"/>
  <c r="F415" i="1"/>
  <c r="G415" i="1" s="1"/>
  <c r="P414" i="1"/>
  <c r="G414" i="1"/>
  <c r="F414" i="1"/>
  <c r="P413" i="1"/>
  <c r="F413" i="1"/>
  <c r="G413" i="1" s="1"/>
  <c r="P412" i="1"/>
  <c r="F412" i="1"/>
  <c r="G412" i="1" s="1"/>
  <c r="P411" i="1"/>
  <c r="F411" i="1"/>
  <c r="G411" i="1" s="1"/>
  <c r="P410" i="1"/>
  <c r="G410" i="1"/>
  <c r="F410" i="1"/>
  <c r="P409" i="1"/>
  <c r="F409" i="1"/>
  <c r="G409" i="1" s="1"/>
  <c r="P408" i="1"/>
  <c r="F408" i="1"/>
  <c r="G408" i="1" s="1"/>
  <c r="P407" i="1"/>
  <c r="F407" i="1"/>
  <c r="G407" i="1" s="1"/>
  <c r="P406" i="1"/>
  <c r="G406" i="1"/>
  <c r="F406" i="1"/>
  <c r="P405" i="1"/>
  <c r="F405" i="1"/>
  <c r="G405" i="1" s="1"/>
  <c r="P404" i="1"/>
  <c r="F404" i="1"/>
  <c r="G404" i="1" s="1"/>
  <c r="P403" i="1"/>
  <c r="F403" i="1"/>
  <c r="G403" i="1" s="1"/>
  <c r="P402" i="1"/>
  <c r="G402" i="1"/>
  <c r="F402" i="1"/>
  <c r="P401" i="1"/>
  <c r="F401" i="1"/>
  <c r="G401" i="1" s="1"/>
  <c r="P400" i="1"/>
  <c r="F400" i="1"/>
  <c r="G400" i="1" s="1"/>
  <c r="P399" i="1"/>
  <c r="F399" i="1"/>
  <c r="G399" i="1" s="1"/>
  <c r="P398" i="1"/>
  <c r="G398" i="1"/>
  <c r="F398" i="1"/>
  <c r="P397" i="1"/>
  <c r="F397" i="1"/>
  <c r="G397" i="1" s="1"/>
  <c r="P396" i="1"/>
  <c r="F396" i="1"/>
  <c r="G396" i="1" s="1"/>
  <c r="P395" i="1"/>
  <c r="F395" i="1"/>
  <c r="G395" i="1" s="1"/>
  <c r="P394" i="1"/>
  <c r="G394" i="1"/>
  <c r="F394" i="1"/>
  <c r="P393" i="1"/>
  <c r="F393" i="1"/>
  <c r="G393" i="1" s="1"/>
  <c r="P392" i="1"/>
  <c r="F392" i="1"/>
  <c r="G392" i="1" s="1"/>
  <c r="P391" i="1"/>
  <c r="F391" i="1"/>
  <c r="G391" i="1" s="1"/>
  <c r="P390" i="1"/>
  <c r="G390" i="1"/>
  <c r="F390" i="1"/>
  <c r="P389" i="1"/>
  <c r="F389" i="1"/>
  <c r="G389" i="1" s="1"/>
  <c r="P388" i="1"/>
  <c r="F388" i="1"/>
  <c r="G388" i="1" s="1"/>
  <c r="P387" i="1"/>
  <c r="F387" i="1"/>
  <c r="G387" i="1" s="1"/>
  <c r="P386" i="1"/>
  <c r="G386" i="1"/>
  <c r="F386" i="1"/>
  <c r="P381" i="1"/>
  <c r="F381" i="1"/>
  <c r="G381" i="1" s="1"/>
  <c r="P380" i="1"/>
  <c r="F380" i="1"/>
  <c r="G380" i="1" s="1"/>
  <c r="P379" i="1"/>
  <c r="F379" i="1"/>
  <c r="G379" i="1" s="1"/>
  <c r="P378" i="1"/>
  <c r="G378" i="1"/>
  <c r="F378" i="1"/>
  <c r="F382" i="1" s="1"/>
  <c r="G382" i="1" s="1"/>
  <c r="F376" i="1"/>
  <c r="G376" i="1" s="1"/>
  <c r="P374" i="1"/>
  <c r="F374" i="1"/>
  <c r="P373" i="1"/>
  <c r="G373" i="1"/>
  <c r="F373" i="1"/>
  <c r="P372" i="1"/>
  <c r="F372" i="1"/>
  <c r="P371" i="1"/>
  <c r="F371" i="1"/>
  <c r="G371" i="1" s="1"/>
  <c r="P370" i="1"/>
  <c r="F370" i="1"/>
  <c r="G370" i="1" s="1"/>
  <c r="P369" i="1"/>
  <c r="G369" i="1"/>
  <c r="F369" i="1"/>
  <c r="P368" i="1"/>
  <c r="F368" i="1"/>
  <c r="G368" i="1" s="1"/>
  <c r="P367" i="1"/>
  <c r="F367" i="1"/>
  <c r="G367" i="1" s="1"/>
  <c r="P366" i="1"/>
  <c r="F366" i="1"/>
  <c r="G366" i="1" s="1"/>
  <c r="P365" i="1"/>
  <c r="G365" i="1"/>
  <c r="F365" i="1"/>
  <c r="P364" i="1"/>
  <c r="F364" i="1"/>
  <c r="G364" i="1" s="1"/>
  <c r="P363" i="1"/>
  <c r="F363" i="1"/>
  <c r="G363" i="1" s="1"/>
  <c r="P362" i="1"/>
  <c r="F362" i="1"/>
  <c r="G362" i="1" s="1"/>
  <c r="P361" i="1"/>
  <c r="G361" i="1"/>
  <c r="F361" i="1"/>
  <c r="P360" i="1"/>
  <c r="F360" i="1"/>
  <c r="G360" i="1" s="1"/>
  <c r="P359" i="1"/>
  <c r="F359" i="1"/>
  <c r="G359" i="1" s="1"/>
  <c r="P358" i="1"/>
  <c r="F358" i="1"/>
  <c r="G358" i="1" s="1"/>
  <c r="P356" i="1"/>
  <c r="F356" i="1"/>
  <c r="G356" i="1" s="1"/>
  <c r="R355" i="1"/>
  <c r="P354" i="1"/>
  <c r="F354" i="1"/>
  <c r="P352" i="1"/>
  <c r="G352" i="1"/>
  <c r="F352" i="1"/>
  <c r="T353" i="1" s="1"/>
  <c r="F353" i="1" s="1"/>
  <c r="G353" i="1" s="1"/>
  <c r="P350" i="1"/>
  <c r="F350" i="1"/>
  <c r="P348" i="1"/>
  <c r="G348" i="1"/>
  <c r="F348" i="1"/>
  <c r="T349" i="1" s="1"/>
  <c r="F349" i="1" s="1"/>
  <c r="G349" i="1" s="1"/>
  <c r="P346" i="1"/>
  <c r="F346" i="1"/>
  <c r="P344" i="1"/>
  <c r="G344" i="1"/>
  <c r="F344" i="1"/>
  <c r="T345" i="1" s="1"/>
  <c r="F345" i="1" s="1"/>
  <c r="G345" i="1" s="1"/>
  <c r="F333" i="1"/>
  <c r="G333" i="1" s="1"/>
  <c r="F329" i="1"/>
  <c r="G329" i="1" s="1"/>
  <c r="F325" i="1"/>
  <c r="G325" i="1" s="1"/>
  <c r="F321" i="1"/>
  <c r="G321" i="1" s="1"/>
  <c r="F317" i="1"/>
  <c r="G317" i="1" s="1"/>
  <c r="F313" i="1"/>
  <c r="G313" i="1" s="1"/>
  <c r="F309" i="1"/>
  <c r="G309" i="1" s="1"/>
  <c r="F305" i="1"/>
  <c r="G305" i="1" s="1"/>
  <c r="F301" i="1"/>
  <c r="G301" i="1" s="1"/>
  <c r="F297" i="1"/>
  <c r="G297" i="1" s="1"/>
  <c r="F293" i="1"/>
  <c r="G293" i="1" s="1"/>
  <c r="F289" i="1"/>
  <c r="G289" i="1" s="1"/>
  <c r="F285" i="1"/>
  <c r="G285" i="1" s="1"/>
  <c r="F281" i="1"/>
  <c r="G281" i="1" s="1"/>
  <c r="F277" i="1"/>
  <c r="G277" i="1" s="1"/>
  <c r="F273" i="1"/>
  <c r="G273" i="1" s="1"/>
  <c r="F269" i="1"/>
  <c r="G269" i="1" s="1"/>
  <c r="F265" i="1"/>
  <c r="G265" i="1" s="1"/>
  <c r="F261" i="1"/>
  <c r="G261" i="1" s="1"/>
  <c r="F257" i="1"/>
  <c r="G257" i="1" s="1"/>
  <c r="F253" i="1"/>
  <c r="G253" i="1" s="1"/>
  <c r="F249" i="1"/>
  <c r="G249" i="1" s="1"/>
  <c r="F245" i="1"/>
  <c r="G245" i="1" s="1"/>
  <c r="F241" i="1"/>
  <c r="G241" i="1" s="1"/>
  <c r="F237" i="1"/>
  <c r="G237" i="1" s="1"/>
  <c r="F233" i="1"/>
  <c r="G233" i="1" s="1"/>
  <c r="F229" i="1"/>
  <c r="G229" i="1" s="1"/>
  <c r="P226" i="1"/>
  <c r="F226" i="1"/>
  <c r="G226" i="1" s="1"/>
  <c r="P225" i="1"/>
  <c r="F225" i="1"/>
  <c r="G225" i="1" s="1"/>
  <c r="P224" i="1"/>
  <c r="F224" i="1"/>
  <c r="G224" i="1" s="1"/>
  <c r="P223" i="1"/>
  <c r="G223" i="1"/>
  <c r="F223" i="1"/>
  <c r="F340" i="1" s="1"/>
  <c r="G340" i="1" s="1"/>
  <c r="P222" i="1"/>
  <c r="F222" i="1"/>
  <c r="G222" i="1" s="1"/>
  <c r="P221" i="1"/>
  <c r="F221" i="1"/>
  <c r="G221" i="1" s="1"/>
  <c r="P220" i="1"/>
  <c r="F220" i="1"/>
  <c r="G220" i="1" s="1"/>
  <c r="P219" i="1"/>
  <c r="G219" i="1"/>
  <c r="F219" i="1"/>
  <c r="P218" i="1"/>
  <c r="F218" i="1"/>
  <c r="G218" i="1" s="1"/>
  <c r="P217" i="1"/>
  <c r="F217" i="1"/>
  <c r="P216" i="1"/>
  <c r="F216" i="1"/>
  <c r="G216" i="1" s="1"/>
  <c r="P215" i="1"/>
  <c r="G215" i="1"/>
  <c r="F215" i="1"/>
  <c r="P214" i="1"/>
  <c r="F214" i="1"/>
  <c r="G214" i="1" s="1"/>
  <c r="P213" i="1"/>
  <c r="F213" i="1"/>
  <c r="P212" i="1"/>
  <c r="F212" i="1"/>
  <c r="G212" i="1" s="1"/>
  <c r="P211" i="1"/>
  <c r="G211" i="1"/>
  <c r="F211" i="1"/>
  <c r="P210" i="1"/>
  <c r="F210" i="1"/>
  <c r="G210" i="1" s="1"/>
  <c r="P209" i="1"/>
  <c r="F209" i="1"/>
  <c r="P208" i="1"/>
  <c r="F208" i="1"/>
  <c r="G208" i="1" s="1"/>
  <c r="P207" i="1"/>
  <c r="G207" i="1"/>
  <c r="F207" i="1"/>
  <c r="P206" i="1"/>
  <c r="F206" i="1"/>
  <c r="G206" i="1" s="1"/>
  <c r="P205" i="1"/>
  <c r="F205" i="1"/>
  <c r="P204" i="1"/>
  <c r="F204" i="1"/>
  <c r="G204" i="1" s="1"/>
  <c r="P203" i="1"/>
  <c r="G203" i="1"/>
  <c r="F203" i="1"/>
  <c r="P202" i="1"/>
  <c r="F202" i="1"/>
  <c r="G202" i="1" s="1"/>
  <c r="P201" i="1"/>
  <c r="F201" i="1"/>
  <c r="P200" i="1"/>
  <c r="F200" i="1"/>
  <c r="G200" i="1" s="1"/>
  <c r="P199" i="1"/>
  <c r="G199" i="1"/>
  <c r="F199" i="1"/>
  <c r="P198" i="1"/>
  <c r="F198" i="1"/>
  <c r="G198" i="1" s="1"/>
  <c r="P197" i="1"/>
  <c r="F197" i="1"/>
  <c r="P196" i="1"/>
  <c r="F196" i="1"/>
  <c r="G196" i="1" s="1"/>
  <c r="P195" i="1"/>
  <c r="G195" i="1"/>
  <c r="F195" i="1"/>
  <c r="P194" i="1"/>
  <c r="F194" i="1"/>
  <c r="G194" i="1" s="1"/>
  <c r="P193" i="1"/>
  <c r="F193" i="1"/>
  <c r="P192" i="1"/>
  <c r="F192" i="1"/>
  <c r="G192" i="1" s="1"/>
  <c r="P191" i="1"/>
  <c r="G191" i="1"/>
  <c r="F191" i="1"/>
  <c r="P190" i="1"/>
  <c r="F190" i="1"/>
  <c r="G190" i="1" s="1"/>
  <c r="P189" i="1"/>
  <c r="F189" i="1"/>
  <c r="P188" i="1"/>
  <c r="F188" i="1"/>
  <c r="G188" i="1" s="1"/>
  <c r="P187" i="1"/>
  <c r="G187" i="1"/>
  <c r="F187" i="1"/>
  <c r="P186" i="1"/>
  <c r="F186" i="1"/>
  <c r="G186" i="1" s="1"/>
  <c r="P185" i="1"/>
  <c r="F185" i="1"/>
  <c r="P184" i="1"/>
  <c r="F184" i="1"/>
  <c r="G184" i="1" s="1"/>
  <c r="P183" i="1"/>
  <c r="G183" i="1"/>
  <c r="F183" i="1"/>
  <c r="P182" i="1"/>
  <c r="F182" i="1"/>
  <c r="G182" i="1" s="1"/>
  <c r="P181" i="1"/>
  <c r="F181" i="1"/>
  <c r="P180" i="1"/>
  <c r="F180" i="1"/>
  <c r="G180" i="1" s="1"/>
  <c r="P179" i="1"/>
  <c r="G179" i="1"/>
  <c r="F179" i="1"/>
  <c r="P178" i="1"/>
  <c r="F178" i="1"/>
  <c r="G178" i="1" s="1"/>
  <c r="P177" i="1"/>
  <c r="F177" i="1"/>
  <c r="P176" i="1"/>
  <c r="F176" i="1"/>
  <c r="G176" i="1" s="1"/>
  <c r="P175" i="1"/>
  <c r="G175" i="1"/>
  <c r="F175" i="1"/>
  <c r="P174" i="1"/>
  <c r="F174" i="1"/>
  <c r="G174" i="1" s="1"/>
  <c r="P173" i="1"/>
  <c r="F173" i="1"/>
  <c r="P172" i="1"/>
  <c r="F172" i="1"/>
  <c r="G172" i="1" s="1"/>
  <c r="P171" i="1"/>
  <c r="G171" i="1"/>
  <c r="F171" i="1"/>
  <c r="P170" i="1"/>
  <c r="F170" i="1"/>
  <c r="G170" i="1" s="1"/>
  <c r="P169" i="1"/>
  <c r="F169" i="1"/>
  <c r="P168" i="1"/>
  <c r="F168" i="1"/>
  <c r="G168" i="1" s="1"/>
  <c r="P167" i="1"/>
  <c r="G167" i="1"/>
  <c r="F167" i="1"/>
  <c r="P166" i="1"/>
  <c r="F166" i="1"/>
  <c r="G166" i="1" s="1"/>
  <c r="P165" i="1"/>
  <c r="F165" i="1"/>
  <c r="P164" i="1"/>
  <c r="F164" i="1"/>
  <c r="G164" i="1" s="1"/>
  <c r="P163" i="1"/>
  <c r="G163" i="1"/>
  <c r="F163" i="1"/>
  <c r="P162" i="1"/>
  <c r="F162" i="1"/>
  <c r="G162" i="1" s="1"/>
  <c r="P161" i="1"/>
  <c r="F161" i="1"/>
  <c r="P160" i="1"/>
  <c r="F160" i="1"/>
  <c r="G160" i="1" s="1"/>
  <c r="P159" i="1"/>
  <c r="G159" i="1"/>
  <c r="F159" i="1"/>
  <c r="P158" i="1"/>
  <c r="F158" i="1"/>
  <c r="G158" i="1" s="1"/>
  <c r="P157" i="1"/>
  <c r="F157" i="1"/>
  <c r="P156" i="1"/>
  <c r="F156" i="1"/>
  <c r="G156" i="1" s="1"/>
  <c r="P155" i="1"/>
  <c r="G155" i="1"/>
  <c r="F155" i="1"/>
  <c r="P154" i="1"/>
  <c r="F154" i="1"/>
  <c r="G154" i="1" s="1"/>
  <c r="P153" i="1"/>
  <c r="F153" i="1"/>
  <c r="P152" i="1"/>
  <c r="F152" i="1"/>
  <c r="G152" i="1" s="1"/>
  <c r="P151" i="1"/>
  <c r="G151" i="1"/>
  <c r="F151" i="1"/>
  <c r="P150" i="1"/>
  <c r="F150" i="1"/>
  <c r="G150" i="1" s="1"/>
  <c r="P149" i="1"/>
  <c r="F149" i="1"/>
  <c r="P148" i="1"/>
  <c r="F148" i="1"/>
  <c r="G148" i="1" s="1"/>
  <c r="P147" i="1"/>
  <c r="G147" i="1"/>
  <c r="F147" i="1"/>
  <c r="P146" i="1"/>
  <c r="F146" i="1"/>
  <c r="G146" i="1" s="1"/>
  <c r="P145" i="1"/>
  <c r="F145" i="1"/>
  <c r="P144" i="1"/>
  <c r="F144" i="1"/>
  <c r="G144" i="1" s="1"/>
  <c r="P143" i="1"/>
  <c r="G143" i="1"/>
  <c r="F143" i="1"/>
  <c r="P142" i="1"/>
  <c r="F142" i="1"/>
  <c r="G142" i="1" s="1"/>
  <c r="P141" i="1"/>
  <c r="F141" i="1"/>
  <c r="P140" i="1"/>
  <c r="F140" i="1"/>
  <c r="G140" i="1" s="1"/>
  <c r="P139" i="1"/>
  <c r="G139" i="1"/>
  <c r="F139" i="1"/>
  <c r="P138" i="1"/>
  <c r="F138" i="1"/>
  <c r="G138" i="1" s="1"/>
  <c r="P137" i="1"/>
  <c r="F137" i="1"/>
  <c r="P136" i="1"/>
  <c r="F136" i="1"/>
  <c r="G136" i="1" s="1"/>
  <c r="P135" i="1"/>
  <c r="G135" i="1"/>
  <c r="F135" i="1"/>
  <c r="P134" i="1"/>
  <c r="F134" i="1"/>
  <c r="G134" i="1" s="1"/>
  <c r="P133" i="1"/>
  <c r="F133" i="1"/>
  <c r="P132" i="1"/>
  <c r="F132" i="1"/>
  <c r="G132" i="1" s="1"/>
  <c r="P131" i="1"/>
  <c r="G131" i="1"/>
  <c r="F131" i="1"/>
  <c r="P130" i="1"/>
  <c r="F130" i="1"/>
  <c r="G130" i="1" s="1"/>
  <c r="P129" i="1"/>
  <c r="F129" i="1"/>
  <c r="P128" i="1"/>
  <c r="F128" i="1"/>
  <c r="G128" i="1" s="1"/>
  <c r="P127" i="1"/>
  <c r="G127" i="1"/>
  <c r="F127" i="1"/>
  <c r="P126" i="1"/>
  <c r="F126" i="1"/>
  <c r="G126" i="1" s="1"/>
  <c r="P125" i="1"/>
  <c r="F125" i="1"/>
  <c r="P124" i="1"/>
  <c r="F124" i="1"/>
  <c r="G124" i="1" s="1"/>
  <c r="P123" i="1"/>
  <c r="G123" i="1"/>
  <c r="F123" i="1"/>
  <c r="P122" i="1"/>
  <c r="F122" i="1"/>
  <c r="G122" i="1" s="1"/>
  <c r="P121" i="1"/>
  <c r="F121" i="1"/>
  <c r="P120" i="1"/>
  <c r="F120" i="1"/>
  <c r="G120" i="1" s="1"/>
  <c r="P119" i="1"/>
  <c r="G119" i="1"/>
  <c r="F119" i="1"/>
  <c r="P118" i="1"/>
  <c r="F118" i="1"/>
  <c r="G118" i="1" s="1"/>
  <c r="P117" i="1"/>
  <c r="F117" i="1"/>
  <c r="P116" i="1"/>
  <c r="F116" i="1"/>
  <c r="G116" i="1" s="1"/>
  <c r="P115" i="1"/>
  <c r="G115" i="1"/>
  <c r="F115" i="1"/>
  <c r="P114" i="1"/>
  <c r="F114" i="1"/>
  <c r="G114" i="1" s="1"/>
  <c r="P113" i="1"/>
  <c r="F113" i="1"/>
  <c r="P112" i="1"/>
  <c r="F112" i="1"/>
  <c r="G112" i="1" s="1"/>
  <c r="P111" i="1"/>
  <c r="G111" i="1"/>
  <c r="F111" i="1"/>
  <c r="D111" i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344" i="1" s="1"/>
  <c r="D346" i="1" s="1"/>
  <c r="D348" i="1" s="1"/>
  <c r="D350" i="1" s="1"/>
  <c r="D352" i="1" s="1"/>
  <c r="D354" i="1" s="1"/>
  <c r="D356" i="1" s="1"/>
  <c r="D358" i="1" s="1"/>
  <c r="D359" i="1" s="1"/>
  <c r="D360" i="1" s="1"/>
  <c r="D361" i="1" s="1"/>
  <c r="D362" i="1" s="1"/>
  <c r="D363" i="1" s="1"/>
  <c r="D364" i="1" s="1"/>
  <c r="D365" i="1" s="1"/>
  <c r="D366" i="1" s="1"/>
  <c r="D367" i="1" s="1"/>
  <c r="D368" i="1" s="1"/>
  <c r="D369" i="1" s="1"/>
  <c r="D370" i="1" s="1"/>
  <c r="D371" i="1" s="1"/>
  <c r="D372" i="1" s="1"/>
  <c r="D373" i="1" s="1"/>
  <c r="D374" i="1" s="1"/>
  <c r="D378" i="1" s="1"/>
  <c r="D379" i="1" s="1"/>
  <c r="D380" i="1" s="1"/>
  <c r="D381" i="1" s="1"/>
  <c r="D386" i="1" s="1"/>
  <c r="D387" i="1" s="1"/>
  <c r="D388" i="1" s="1"/>
  <c r="D389" i="1" s="1"/>
  <c r="D390" i="1" s="1"/>
  <c r="D391" i="1" s="1"/>
  <c r="D392" i="1" s="1"/>
  <c r="D393" i="1" s="1"/>
  <c r="P110" i="1"/>
  <c r="F110" i="1"/>
  <c r="G110" i="1" s="1"/>
  <c r="D110" i="1"/>
  <c r="P109" i="1"/>
  <c r="F109" i="1"/>
  <c r="F108" i="1"/>
  <c r="G108" i="1" s="1"/>
  <c r="G107" i="1"/>
  <c r="F107" i="1"/>
  <c r="F106" i="1"/>
  <c r="G106" i="1" s="1"/>
  <c r="D106" i="1"/>
  <c r="F105" i="1"/>
  <c r="G105" i="1" s="1"/>
  <c r="F104" i="1"/>
  <c r="G104" i="1" s="1"/>
  <c r="F103" i="1"/>
  <c r="G103" i="1" s="1"/>
  <c r="F102" i="1"/>
  <c r="G102" i="1" s="1"/>
  <c r="F101" i="1"/>
  <c r="G101" i="1" s="1"/>
  <c r="F100" i="1"/>
  <c r="G100" i="1" s="1"/>
  <c r="F99" i="1"/>
  <c r="G99" i="1" s="1"/>
  <c r="G98" i="1"/>
  <c r="F98" i="1"/>
  <c r="G97" i="1"/>
  <c r="F97" i="1"/>
  <c r="G96" i="1"/>
  <c r="F96" i="1"/>
  <c r="G95" i="1"/>
  <c r="F95" i="1"/>
  <c r="G94" i="1"/>
  <c r="F94" i="1"/>
  <c r="G93" i="1"/>
  <c r="F93" i="1"/>
  <c r="G92" i="1"/>
  <c r="F92" i="1"/>
  <c r="G91" i="1"/>
  <c r="F91" i="1"/>
  <c r="G90" i="1"/>
  <c r="F90" i="1"/>
  <c r="G89" i="1"/>
  <c r="F89" i="1"/>
  <c r="G88" i="1"/>
  <c r="F88" i="1"/>
  <c r="G87" i="1"/>
  <c r="F87" i="1"/>
  <c r="G86" i="1"/>
  <c r="F86" i="1"/>
  <c r="G85" i="1"/>
  <c r="F85" i="1"/>
  <c r="G84" i="1"/>
  <c r="F84" i="1"/>
  <c r="G83" i="1"/>
  <c r="F83" i="1"/>
  <c r="G82" i="1"/>
  <c r="F82" i="1"/>
  <c r="G81" i="1"/>
  <c r="F81" i="1"/>
  <c r="G80" i="1"/>
  <c r="F80" i="1"/>
  <c r="G79" i="1"/>
  <c r="F79" i="1"/>
  <c r="G78" i="1"/>
  <c r="F78" i="1"/>
  <c r="G77" i="1"/>
  <c r="F77" i="1"/>
  <c r="G76" i="1"/>
  <c r="F76" i="1"/>
  <c r="G75" i="1"/>
  <c r="F75" i="1"/>
  <c r="G74" i="1"/>
  <c r="F74" i="1"/>
  <c r="G73" i="1"/>
  <c r="F73" i="1"/>
  <c r="G72" i="1"/>
  <c r="F72" i="1"/>
  <c r="G71" i="1"/>
  <c r="F71" i="1"/>
  <c r="G70" i="1"/>
  <c r="F70" i="1"/>
  <c r="G69" i="1"/>
  <c r="F69" i="1"/>
  <c r="G68" i="1"/>
  <c r="F68" i="1"/>
  <c r="G67" i="1"/>
  <c r="F67" i="1"/>
  <c r="G66" i="1"/>
  <c r="F66" i="1"/>
  <c r="G65" i="1"/>
  <c r="F65" i="1"/>
  <c r="G64" i="1"/>
  <c r="F64" i="1"/>
  <c r="G63" i="1"/>
  <c r="F63" i="1"/>
  <c r="G62" i="1"/>
  <c r="F62" i="1"/>
  <c r="G61" i="1"/>
  <c r="F61" i="1"/>
  <c r="G60" i="1"/>
  <c r="F60" i="1"/>
  <c r="G59" i="1"/>
  <c r="F59" i="1"/>
  <c r="G58" i="1"/>
  <c r="F58" i="1"/>
  <c r="G57" i="1"/>
  <c r="F57" i="1"/>
  <c r="G56" i="1"/>
  <c r="F56" i="1"/>
  <c r="G55" i="1"/>
  <c r="F55" i="1"/>
  <c r="G54" i="1"/>
  <c r="F54" i="1"/>
  <c r="G53" i="1"/>
  <c r="F53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D30" i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F29" i="1"/>
  <c r="G29" i="1" s="1"/>
  <c r="F28" i="1"/>
  <c r="G28" i="1" s="1"/>
  <c r="G27" i="1"/>
  <c r="F27" i="1"/>
  <c r="F26" i="1"/>
  <c r="G26" i="1" s="1"/>
  <c r="F25" i="1"/>
  <c r="G25" i="1" s="1"/>
  <c r="F24" i="1"/>
  <c r="G24" i="1" s="1"/>
  <c r="G23" i="1"/>
  <c r="F23" i="1"/>
  <c r="F22" i="1"/>
  <c r="G22" i="1" s="1"/>
  <c r="F21" i="1"/>
  <c r="G21" i="1" s="1"/>
  <c r="F20" i="1"/>
  <c r="G20" i="1" s="1"/>
  <c r="N19" i="1"/>
  <c r="M19" i="1"/>
  <c r="L19" i="1"/>
  <c r="K19" i="1"/>
  <c r="G19" i="1"/>
  <c r="F19" i="1"/>
  <c r="F231" i="1" l="1"/>
  <c r="G231" i="1" s="1"/>
  <c r="G113" i="1"/>
  <c r="F239" i="1"/>
  <c r="G239" i="1" s="1"/>
  <c r="G121" i="1"/>
  <c r="F247" i="1"/>
  <c r="G247" i="1" s="1"/>
  <c r="G129" i="1"/>
  <c r="F255" i="1"/>
  <c r="G255" i="1" s="1"/>
  <c r="G137" i="1"/>
  <c r="F263" i="1"/>
  <c r="G263" i="1" s="1"/>
  <c r="G145" i="1"/>
  <c r="F271" i="1"/>
  <c r="G271" i="1" s="1"/>
  <c r="G153" i="1"/>
  <c r="F279" i="1"/>
  <c r="G279" i="1" s="1"/>
  <c r="G161" i="1"/>
  <c r="F287" i="1"/>
  <c r="G287" i="1" s="1"/>
  <c r="G169" i="1"/>
  <c r="F295" i="1"/>
  <c r="G295" i="1" s="1"/>
  <c r="G177" i="1"/>
  <c r="F303" i="1"/>
  <c r="G303" i="1" s="1"/>
  <c r="G185" i="1"/>
  <c r="F311" i="1"/>
  <c r="G311" i="1" s="1"/>
  <c r="G193" i="1"/>
  <c r="F319" i="1"/>
  <c r="G319" i="1" s="1"/>
  <c r="G201" i="1"/>
  <c r="F327" i="1"/>
  <c r="G327" i="1" s="1"/>
  <c r="G209" i="1"/>
  <c r="F335" i="1"/>
  <c r="G335" i="1" s="1"/>
  <c r="G217" i="1"/>
  <c r="F342" i="1"/>
  <c r="G342" i="1" s="1"/>
  <c r="T347" i="1"/>
  <c r="F347" i="1" s="1"/>
  <c r="G347" i="1" s="1"/>
  <c r="G346" i="1"/>
  <c r="T355" i="1"/>
  <c r="F355" i="1" s="1"/>
  <c r="G355" i="1" s="1"/>
  <c r="G354" i="1"/>
  <c r="F227" i="1"/>
  <c r="G227" i="1" s="1"/>
  <c r="G109" i="1"/>
  <c r="F235" i="1"/>
  <c r="G235" i="1" s="1"/>
  <c r="G117" i="1"/>
  <c r="F243" i="1"/>
  <c r="G243" i="1" s="1"/>
  <c r="G125" i="1"/>
  <c r="F251" i="1"/>
  <c r="G251" i="1" s="1"/>
  <c r="G133" i="1"/>
  <c r="F259" i="1"/>
  <c r="G259" i="1" s="1"/>
  <c r="G141" i="1"/>
  <c r="F267" i="1"/>
  <c r="G267" i="1" s="1"/>
  <c r="G149" i="1"/>
  <c r="F275" i="1"/>
  <c r="G275" i="1" s="1"/>
  <c r="G157" i="1"/>
  <c r="F283" i="1"/>
  <c r="G283" i="1" s="1"/>
  <c r="G165" i="1"/>
  <c r="F291" i="1"/>
  <c r="G291" i="1" s="1"/>
  <c r="G173" i="1"/>
  <c r="F299" i="1"/>
  <c r="G299" i="1" s="1"/>
  <c r="G181" i="1"/>
  <c r="F307" i="1"/>
  <c r="G307" i="1" s="1"/>
  <c r="G189" i="1"/>
  <c r="F315" i="1"/>
  <c r="G315" i="1" s="1"/>
  <c r="G197" i="1"/>
  <c r="F323" i="1"/>
  <c r="G323" i="1" s="1"/>
  <c r="G205" i="1"/>
  <c r="F331" i="1"/>
  <c r="G331" i="1" s="1"/>
  <c r="G213" i="1"/>
  <c r="F338" i="1"/>
  <c r="G338" i="1" s="1"/>
  <c r="T351" i="1"/>
  <c r="F351" i="1" s="1"/>
  <c r="G351" i="1" s="1"/>
  <c r="G350" i="1"/>
  <c r="F384" i="1"/>
  <c r="G384" i="1" s="1"/>
  <c r="G372" i="1"/>
  <c r="F375" i="1"/>
  <c r="G375" i="1" s="1"/>
  <c r="G374" i="1"/>
  <c r="F377" i="1"/>
  <c r="G377" i="1" s="1"/>
  <c r="D72" i="1"/>
  <c r="D74" i="1" s="1"/>
  <c r="D77" i="1" s="1"/>
  <c r="D71" i="1"/>
  <c r="D73" i="1" s="1"/>
  <c r="D395" i="1"/>
  <c r="D396" i="1" s="1"/>
  <c r="D397" i="1" s="1"/>
  <c r="D398" i="1" s="1"/>
  <c r="D399" i="1" s="1"/>
  <c r="D400" i="1" s="1"/>
  <c r="D401" i="1" s="1"/>
  <c r="D402" i="1" s="1"/>
  <c r="D403" i="1" s="1"/>
  <c r="D404" i="1" s="1"/>
  <c r="D405" i="1" s="1"/>
  <c r="D406" i="1" s="1"/>
  <c r="D407" i="1" s="1"/>
  <c r="D408" i="1" s="1"/>
  <c r="D409" i="1" s="1"/>
  <c r="D410" i="1" s="1"/>
  <c r="D411" i="1" s="1"/>
  <c r="D412" i="1" s="1"/>
  <c r="D413" i="1" s="1"/>
  <c r="D414" i="1" s="1"/>
  <c r="D415" i="1" s="1"/>
  <c r="D416" i="1" s="1"/>
  <c r="D417" i="1" s="1"/>
  <c r="D418" i="1" s="1"/>
  <c r="D419" i="1" s="1"/>
  <c r="D420" i="1" s="1"/>
  <c r="D421" i="1" s="1"/>
  <c r="D422" i="1" s="1"/>
  <c r="D423" i="1" s="1"/>
  <c r="D424" i="1" s="1"/>
  <c r="D425" i="1" s="1"/>
  <c r="D426" i="1" s="1"/>
  <c r="D427" i="1" s="1"/>
  <c r="D428" i="1" s="1"/>
  <c r="D429" i="1" s="1"/>
  <c r="D430" i="1" s="1"/>
  <c r="D431" i="1" s="1"/>
  <c r="D432" i="1" s="1"/>
  <c r="D433" i="1" s="1"/>
  <c r="D434" i="1" s="1"/>
  <c r="D435" i="1" s="1"/>
  <c r="D436" i="1" s="1"/>
  <c r="D437" i="1" s="1"/>
  <c r="D394" i="1"/>
  <c r="F228" i="1"/>
  <c r="G228" i="1" s="1"/>
  <c r="F230" i="1"/>
  <c r="G230" i="1" s="1"/>
  <c r="F232" i="1"/>
  <c r="G232" i="1" s="1"/>
  <c r="F234" i="1"/>
  <c r="G234" i="1" s="1"/>
  <c r="F236" i="1"/>
  <c r="G236" i="1" s="1"/>
  <c r="F238" i="1"/>
  <c r="G238" i="1" s="1"/>
  <c r="F240" i="1"/>
  <c r="G240" i="1" s="1"/>
  <c r="F242" i="1"/>
  <c r="G242" i="1" s="1"/>
  <c r="F244" i="1"/>
  <c r="G244" i="1" s="1"/>
  <c r="F246" i="1"/>
  <c r="G246" i="1" s="1"/>
  <c r="F248" i="1"/>
  <c r="G248" i="1" s="1"/>
  <c r="F250" i="1"/>
  <c r="G250" i="1" s="1"/>
  <c r="F252" i="1"/>
  <c r="G252" i="1" s="1"/>
  <c r="F254" i="1"/>
  <c r="G254" i="1" s="1"/>
  <c r="F256" i="1"/>
  <c r="G256" i="1" s="1"/>
  <c r="F258" i="1"/>
  <c r="G258" i="1" s="1"/>
  <c r="F260" i="1"/>
  <c r="G260" i="1" s="1"/>
  <c r="F262" i="1"/>
  <c r="G262" i="1" s="1"/>
  <c r="F264" i="1"/>
  <c r="G264" i="1" s="1"/>
  <c r="F266" i="1"/>
  <c r="G266" i="1" s="1"/>
  <c r="F268" i="1"/>
  <c r="G268" i="1" s="1"/>
  <c r="F270" i="1"/>
  <c r="G270" i="1" s="1"/>
  <c r="F272" i="1"/>
  <c r="G272" i="1" s="1"/>
  <c r="F274" i="1"/>
  <c r="G274" i="1" s="1"/>
  <c r="F276" i="1"/>
  <c r="G276" i="1" s="1"/>
  <c r="F278" i="1"/>
  <c r="G278" i="1" s="1"/>
  <c r="F280" i="1"/>
  <c r="G280" i="1" s="1"/>
  <c r="F282" i="1"/>
  <c r="G282" i="1" s="1"/>
  <c r="F284" i="1"/>
  <c r="G284" i="1" s="1"/>
  <c r="F286" i="1"/>
  <c r="G286" i="1" s="1"/>
  <c r="F288" i="1"/>
  <c r="G288" i="1" s="1"/>
  <c r="F290" i="1"/>
  <c r="G290" i="1" s="1"/>
  <c r="F292" i="1"/>
  <c r="G292" i="1" s="1"/>
  <c r="F294" i="1"/>
  <c r="G294" i="1" s="1"/>
  <c r="F296" i="1"/>
  <c r="G296" i="1" s="1"/>
  <c r="F298" i="1"/>
  <c r="G298" i="1" s="1"/>
  <c r="F300" i="1"/>
  <c r="G300" i="1" s="1"/>
  <c r="F302" i="1"/>
  <c r="G302" i="1" s="1"/>
  <c r="F304" i="1"/>
  <c r="G304" i="1" s="1"/>
  <c r="F306" i="1"/>
  <c r="G306" i="1" s="1"/>
  <c r="F308" i="1"/>
  <c r="G308" i="1" s="1"/>
  <c r="F310" i="1"/>
  <c r="G310" i="1" s="1"/>
  <c r="F312" i="1"/>
  <c r="G312" i="1" s="1"/>
  <c r="F314" i="1"/>
  <c r="G314" i="1" s="1"/>
  <c r="F316" i="1"/>
  <c r="G316" i="1" s="1"/>
  <c r="F318" i="1"/>
  <c r="G318" i="1" s="1"/>
  <c r="F320" i="1"/>
  <c r="G320" i="1" s="1"/>
  <c r="F322" i="1"/>
  <c r="G322" i="1" s="1"/>
  <c r="F324" i="1"/>
  <c r="G324" i="1" s="1"/>
  <c r="F326" i="1"/>
  <c r="G326" i="1" s="1"/>
  <c r="F328" i="1"/>
  <c r="G328" i="1" s="1"/>
  <c r="F330" i="1"/>
  <c r="G330" i="1" s="1"/>
  <c r="F332" i="1"/>
  <c r="G332" i="1" s="1"/>
  <c r="F334" i="1"/>
  <c r="G334" i="1" s="1"/>
  <c r="F336" i="1"/>
  <c r="G336" i="1" s="1"/>
  <c r="T357" i="1"/>
  <c r="F357" i="1" s="1"/>
  <c r="G357" i="1" s="1"/>
  <c r="F383" i="1"/>
  <c r="G383" i="1" s="1"/>
  <c r="F385" i="1"/>
  <c r="G385" i="1" s="1"/>
  <c r="P419" i="1"/>
  <c r="F337" i="1"/>
  <c r="G337" i="1" s="1"/>
  <c r="F339" i="1"/>
  <c r="G339" i="1" s="1"/>
  <c r="F341" i="1"/>
  <c r="G341" i="1" s="1"/>
  <c r="F343" i="1"/>
  <c r="G343" i="1" s="1"/>
  <c r="P563" i="1"/>
  <c r="F563" i="1"/>
  <c r="G563" i="1" s="1"/>
  <c r="P564" i="1"/>
  <c r="F564" i="1"/>
  <c r="G564" i="1" s="1"/>
  <c r="P565" i="1"/>
  <c r="F565" i="1"/>
  <c r="G565" i="1" s="1"/>
  <c r="P566" i="1"/>
  <c r="F566" i="1"/>
  <c r="G566" i="1" s="1"/>
  <c r="P567" i="1"/>
  <c r="F567" i="1"/>
  <c r="G567" i="1" s="1"/>
  <c r="P568" i="1"/>
  <c r="F568" i="1"/>
  <c r="G568" i="1" s="1"/>
  <c r="P569" i="1"/>
  <c r="F569" i="1"/>
  <c r="G569" i="1" s="1"/>
  <c r="P570" i="1"/>
  <c r="F570" i="1"/>
  <c r="G570" i="1" s="1"/>
  <c r="P571" i="1"/>
  <c r="F571" i="1"/>
  <c r="G571" i="1" s="1"/>
  <c r="P572" i="1"/>
  <c r="F572" i="1"/>
  <c r="G572" i="1" s="1"/>
  <c r="P573" i="1"/>
  <c r="F573" i="1"/>
  <c r="G573" i="1" s="1"/>
  <c r="P574" i="1"/>
  <c r="F574" i="1"/>
  <c r="G574" i="1" s="1"/>
  <c r="P575" i="1"/>
  <c r="F575" i="1"/>
  <c r="G575" i="1" s="1"/>
  <c r="P576" i="1"/>
  <c r="F576" i="1"/>
  <c r="G576" i="1" s="1"/>
  <c r="P577" i="1"/>
  <c r="F577" i="1"/>
  <c r="G577" i="1" s="1"/>
  <c r="P578" i="1"/>
  <c r="F578" i="1"/>
  <c r="G578" i="1" s="1"/>
  <c r="P579" i="1"/>
  <c r="F579" i="1"/>
  <c r="G579" i="1" s="1"/>
  <c r="P580" i="1"/>
  <c r="F580" i="1"/>
  <c r="G580" i="1" s="1"/>
  <c r="P581" i="1"/>
  <c r="F581" i="1"/>
  <c r="G581" i="1" s="1"/>
  <c r="P582" i="1"/>
  <c r="F582" i="1"/>
  <c r="G582" i="1" s="1"/>
  <c r="P583" i="1"/>
  <c r="F583" i="1"/>
  <c r="G583" i="1" s="1"/>
  <c r="P584" i="1"/>
  <c r="F584" i="1"/>
  <c r="G584" i="1" s="1"/>
  <c r="P585" i="1"/>
  <c r="F585" i="1"/>
  <c r="G585" i="1" s="1"/>
  <c r="P586" i="1"/>
  <c r="F586" i="1"/>
  <c r="G586" i="1" s="1"/>
  <c r="P587" i="1"/>
  <c r="F587" i="1"/>
  <c r="G587" i="1" s="1"/>
  <c r="P588" i="1"/>
  <c r="F588" i="1"/>
  <c r="G588" i="1" s="1"/>
  <c r="P589" i="1"/>
  <c r="F589" i="1"/>
  <c r="G589" i="1" s="1"/>
  <c r="P590" i="1"/>
  <c r="F590" i="1"/>
  <c r="G590" i="1" s="1"/>
  <c r="P591" i="1"/>
  <c r="F591" i="1"/>
  <c r="G591" i="1" s="1"/>
  <c r="P592" i="1"/>
  <c r="F592" i="1"/>
  <c r="G592" i="1" s="1"/>
  <c r="P593" i="1"/>
  <c r="F593" i="1"/>
  <c r="G593" i="1" s="1"/>
  <c r="P594" i="1"/>
  <c r="F594" i="1"/>
  <c r="G594" i="1" s="1"/>
  <c r="P595" i="1"/>
  <c r="F595" i="1"/>
  <c r="G595" i="1" s="1"/>
  <c r="P596" i="1"/>
  <c r="F596" i="1"/>
  <c r="G596" i="1" s="1"/>
  <c r="P597" i="1"/>
  <c r="F597" i="1"/>
  <c r="G597" i="1" s="1"/>
  <c r="P598" i="1"/>
  <c r="F598" i="1"/>
  <c r="G598" i="1" s="1"/>
  <c r="P599" i="1"/>
  <c r="F599" i="1"/>
  <c r="G599" i="1" s="1"/>
  <c r="P600" i="1"/>
  <c r="F600" i="1"/>
  <c r="G600" i="1" s="1"/>
  <c r="P601" i="1"/>
  <c r="F601" i="1"/>
  <c r="G601" i="1" s="1"/>
  <c r="P602" i="1"/>
  <c r="F602" i="1"/>
  <c r="G602" i="1" s="1"/>
  <c r="P603" i="1"/>
  <c r="F603" i="1"/>
  <c r="G603" i="1" s="1"/>
  <c r="P604" i="1"/>
  <c r="F604" i="1"/>
  <c r="G604" i="1" s="1"/>
  <c r="P605" i="1"/>
  <c r="F605" i="1"/>
  <c r="G605" i="1" s="1"/>
  <c r="P606" i="1"/>
  <c r="F606" i="1"/>
  <c r="G606" i="1" s="1"/>
  <c r="P607" i="1"/>
  <c r="F607" i="1"/>
  <c r="G607" i="1" s="1"/>
  <c r="P608" i="1"/>
  <c r="F608" i="1"/>
  <c r="G608" i="1" s="1"/>
  <c r="P609" i="1"/>
  <c r="F609" i="1"/>
  <c r="G609" i="1" s="1"/>
  <c r="P610" i="1"/>
  <c r="F610" i="1"/>
  <c r="G610" i="1" s="1"/>
  <c r="P611" i="1"/>
  <c r="F611" i="1"/>
  <c r="G611" i="1" s="1"/>
  <c r="P612" i="1"/>
  <c r="F612" i="1"/>
  <c r="G612" i="1" s="1"/>
  <c r="P613" i="1"/>
  <c r="F613" i="1"/>
  <c r="G613" i="1" s="1"/>
  <c r="P614" i="1"/>
  <c r="F614" i="1"/>
  <c r="G614" i="1" s="1"/>
  <c r="P615" i="1"/>
  <c r="F615" i="1"/>
  <c r="G615" i="1" s="1"/>
  <c r="P616" i="1"/>
  <c r="F616" i="1"/>
  <c r="G616" i="1" s="1"/>
  <c r="P617" i="1"/>
  <c r="F617" i="1"/>
  <c r="G617" i="1" s="1"/>
  <c r="P618" i="1"/>
  <c r="F618" i="1"/>
  <c r="G618" i="1" s="1"/>
  <c r="P619" i="1"/>
  <c r="F619" i="1"/>
  <c r="G619" i="1" s="1"/>
  <c r="P620" i="1"/>
  <c r="F620" i="1"/>
  <c r="G620" i="1" s="1"/>
  <c r="P621" i="1"/>
  <c r="F621" i="1"/>
  <c r="G621" i="1" s="1"/>
  <c r="P622" i="1"/>
  <c r="F622" i="1"/>
  <c r="G622" i="1" s="1"/>
  <c r="P623" i="1"/>
  <c r="F623" i="1"/>
  <c r="G623" i="1" s="1"/>
  <c r="P624" i="1"/>
  <c r="F624" i="1"/>
  <c r="G624" i="1" s="1"/>
  <c r="P625" i="1"/>
  <c r="F625" i="1"/>
  <c r="G625" i="1" s="1"/>
  <c r="P626" i="1"/>
  <c r="F626" i="1"/>
  <c r="G626" i="1" s="1"/>
  <c r="P627" i="1"/>
  <c r="F627" i="1"/>
  <c r="G627" i="1" s="1"/>
  <c r="P628" i="1"/>
  <c r="F628" i="1"/>
  <c r="G628" i="1" s="1"/>
  <c r="P629" i="1"/>
  <c r="F629" i="1"/>
  <c r="G629" i="1" s="1"/>
  <c r="P630" i="1"/>
  <c r="F630" i="1"/>
  <c r="G630" i="1" s="1"/>
  <c r="P631" i="1"/>
  <c r="F631" i="1"/>
  <c r="G631" i="1" s="1"/>
  <c r="P632" i="1"/>
  <c r="F632" i="1"/>
  <c r="G632" i="1" s="1"/>
  <c r="P633" i="1"/>
  <c r="F633" i="1"/>
  <c r="G633" i="1" s="1"/>
  <c r="P634" i="1"/>
  <c r="F634" i="1"/>
  <c r="G634" i="1" s="1"/>
  <c r="P635" i="1"/>
  <c r="F635" i="1"/>
  <c r="G635" i="1" s="1"/>
  <c r="P636" i="1"/>
  <c r="F636" i="1"/>
  <c r="G636" i="1" s="1"/>
  <c r="P637" i="1"/>
  <c r="F637" i="1"/>
  <c r="G637" i="1" s="1"/>
  <c r="P638" i="1"/>
  <c r="F638" i="1"/>
  <c r="G638" i="1" s="1"/>
  <c r="P639" i="1"/>
  <c r="F639" i="1"/>
  <c r="G639" i="1" s="1"/>
  <c r="P640" i="1"/>
  <c r="F640" i="1"/>
  <c r="G640" i="1" s="1"/>
  <c r="P641" i="1"/>
  <c r="F641" i="1"/>
  <c r="G641" i="1" s="1"/>
  <c r="P642" i="1"/>
  <c r="F642" i="1"/>
  <c r="G642" i="1" s="1"/>
  <c r="P643" i="1"/>
  <c r="F643" i="1"/>
  <c r="G643" i="1" s="1"/>
  <c r="P644" i="1"/>
  <c r="F644" i="1"/>
  <c r="G644" i="1" s="1"/>
  <c r="P645" i="1"/>
  <c r="F645" i="1"/>
  <c r="G645" i="1" s="1"/>
  <c r="P646" i="1"/>
  <c r="F646" i="1"/>
  <c r="G646" i="1" s="1"/>
  <c r="P647" i="1"/>
  <c r="F647" i="1"/>
  <c r="G647" i="1" s="1"/>
  <c r="P648" i="1"/>
  <c r="F648" i="1"/>
  <c r="G648" i="1" s="1"/>
  <c r="P649" i="1"/>
  <c r="F649" i="1"/>
  <c r="G649" i="1" s="1"/>
  <c r="P650" i="1"/>
  <c r="F650" i="1"/>
  <c r="G650" i="1" s="1"/>
  <c r="P651" i="1"/>
  <c r="F651" i="1"/>
  <c r="G651" i="1" s="1"/>
  <c r="P652" i="1"/>
  <c r="F652" i="1"/>
  <c r="G652" i="1" s="1"/>
  <c r="P653" i="1"/>
  <c r="F653" i="1"/>
  <c r="G653" i="1" s="1"/>
  <c r="P654" i="1"/>
  <c r="F654" i="1"/>
  <c r="G654" i="1" s="1"/>
  <c r="P655" i="1"/>
  <c r="F655" i="1"/>
  <c r="G655" i="1" s="1"/>
  <c r="P656" i="1"/>
  <c r="F656" i="1"/>
  <c r="G656" i="1" s="1"/>
  <c r="P657" i="1"/>
  <c r="F657" i="1"/>
  <c r="G657" i="1" s="1"/>
  <c r="P658" i="1"/>
  <c r="F658" i="1"/>
  <c r="G658" i="1" s="1"/>
  <c r="P659" i="1"/>
  <c r="F659" i="1"/>
  <c r="G659" i="1" s="1"/>
  <c r="P660" i="1"/>
  <c r="F660" i="1"/>
  <c r="G660" i="1" s="1"/>
  <c r="P661" i="1"/>
  <c r="F661" i="1"/>
  <c r="G661" i="1" s="1"/>
  <c r="P662" i="1"/>
  <c r="F662" i="1"/>
  <c r="G662" i="1" s="1"/>
  <c r="P663" i="1"/>
  <c r="F663" i="1"/>
  <c r="G663" i="1" s="1"/>
  <c r="P664" i="1"/>
  <c r="F664" i="1"/>
  <c r="G664" i="1" s="1"/>
  <c r="P665" i="1"/>
  <c r="F665" i="1"/>
  <c r="G665" i="1" s="1"/>
  <c r="P666" i="1"/>
  <c r="F666" i="1"/>
  <c r="G666" i="1" s="1"/>
  <c r="P667" i="1"/>
  <c r="F667" i="1"/>
  <c r="G667" i="1" s="1"/>
  <c r="P668" i="1"/>
  <c r="F668" i="1"/>
  <c r="G668" i="1" s="1"/>
  <c r="P669" i="1"/>
  <c r="F669" i="1"/>
  <c r="G669" i="1" s="1"/>
  <c r="P670" i="1"/>
  <c r="F670" i="1"/>
  <c r="G670" i="1" s="1"/>
  <c r="P671" i="1"/>
  <c r="F671" i="1"/>
  <c r="G671" i="1" s="1"/>
  <c r="P672" i="1"/>
  <c r="F672" i="1"/>
  <c r="G672" i="1" s="1"/>
  <c r="P673" i="1"/>
  <c r="F673" i="1"/>
  <c r="G673" i="1" s="1"/>
  <c r="P674" i="1"/>
  <c r="F674" i="1"/>
  <c r="G674" i="1" s="1"/>
  <c r="P675" i="1"/>
  <c r="F675" i="1"/>
  <c r="G675" i="1" s="1"/>
  <c r="P676" i="1"/>
  <c r="F676" i="1"/>
  <c r="G676" i="1" s="1"/>
  <c r="P677" i="1"/>
  <c r="F677" i="1"/>
  <c r="G677" i="1" s="1"/>
  <c r="P678" i="1"/>
  <c r="F678" i="1"/>
  <c r="G678" i="1" s="1"/>
  <c r="P679" i="1"/>
  <c r="F679" i="1"/>
  <c r="G679" i="1" s="1"/>
  <c r="P680" i="1"/>
  <c r="F680" i="1"/>
  <c r="G680" i="1" s="1"/>
  <c r="P681" i="1"/>
  <c r="F681" i="1"/>
  <c r="G681" i="1" s="1"/>
  <c r="P682" i="1"/>
  <c r="F682" i="1"/>
  <c r="G682" i="1" s="1"/>
  <c r="P683" i="1"/>
  <c r="F683" i="1"/>
  <c r="G683" i="1" s="1"/>
  <c r="P684" i="1"/>
  <c r="F684" i="1"/>
  <c r="G684" i="1" s="1"/>
  <c r="P685" i="1"/>
  <c r="F685" i="1"/>
  <c r="G685" i="1" s="1"/>
  <c r="P686" i="1"/>
  <c r="F686" i="1"/>
  <c r="G686" i="1" s="1"/>
  <c r="P687" i="1"/>
  <c r="F687" i="1"/>
  <c r="G687" i="1" s="1"/>
  <c r="P688" i="1"/>
  <c r="F688" i="1"/>
  <c r="G688" i="1" s="1"/>
  <c r="P689" i="1"/>
  <c r="F689" i="1"/>
  <c r="G689" i="1" s="1"/>
  <c r="P690" i="1"/>
  <c r="F690" i="1"/>
  <c r="G690" i="1" s="1"/>
  <c r="P691" i="1"/>
  <c r="F691" i="1"/>
  <c r="G691" i="1" s="1"/>
  <c r="P692" i="1"/>
  <c r="F692" i="1"/>
  <c r="G692" i="1" s="1"/>
  <c r="P693" i="1"/>
  <c r="F693" i="1"/>
  <c r="G693" i="1" s="1"/>
  <c r="P694" i="1"/>
  <c r="F694" i="1"/>
  <c r="G694" i="1" s="1"/>
  <c r="P695" i="1"/>
  <c r="F695" i="1"/>
  <c r="G695" i="1" s="1"/>
  <c r="P696" i="1"/>
  <c r="F696" i="1"/>
  <c r="G696" i="1" s="1"/>
  <c r="P697" i="1"/>
  <c r="F697" i="1"/>
  <c r="G697" i="1" s="1"/>
  <c r="P698" i="1"/>
  <c r="F698" i="1"/>
  <c r="G698" i="1" s="1"/>
  <c r="P699" i="1"/>
  <c r="F699" i="1"/>
  <c r="G699" i="1" s="1"/>
  <c r="P700" i="1"/>
  <c r="F700" i="1"/>
  <c r="G700" i="1" s="1"/>
  <c r="P701" i="1"/>
  <c r="F701" i="1"/>
  <c r="G701" i="1" s="1"/>
  <c r="P702" i="1"/>
  <c r="F702" i="1"/>
  <c r="G702" i="1" s="1"/>
  <c r="F420" i="1"/>
  <c r="G420" i="1" s="1"/>
  <c r="F422" i="1"/>
  <c r="G422" i="1" s="1"/>
  <c r="F424" i="1"/>
  <c r="G424" i="1" s="1"/>
  <c r="F426" i="1"/>
  <c r="G426" i="1" s="1"/>
  <c r="F428" i="1"/>
  <c r="G428" i="1" s="1"/>
  <c r="F430" i="1"/>
  <c r="G430" i="1" s="1"/>
  <c r="F432" i="1"/>
  <c r="G432" i="1" s="1"/>
  <c r="F434" i="1"/>
  <c r="G434" i="1" s="1"/>
  <c r="F436" i="1"/>
  <c r="G436" i="1" s="1"/>
  <c r="P824" i="1"/>
  <c r="F824" i="1"/>
  <c r="G824" i="1" s="1"/>
  <c r="P825" i="1"/>
  <c r="F825" i="1"/>
  <c r="G825" i="1" s="1"/>
  <c r="P826" i="1"/>
  <c r="F826" i="1"/>
  <c r="G826" i="1" s="1"/>
  <c r="P827" i="1"/>
  <c r="F827" i="1"/>
  <c r="G827" i="1" s="1"/>
  <c r="P828" i="1"/>
  <c r="F828" i="1"/>
  <c r="G828" i="1" s="1"/>
  <c r="P829" i="1"/>
  <c r="F829" i="1"/>
  <c r="G829" i="1" s="1"/>
  <c r="P830" i="1"/>
  <c r="F830" i="1"/>
  <c r="G830" i="1" s="1"/>
  <c r="P831" i="1"/>
  <c r="F831" i="1"/>
  <c r="G831" i="1" s="1"/>
  <c r="P832" i="1"/>
  <c r="F832" i="1"/>
  <c r="G832" i="1" s="1"/>
  <c r="P833" i="1"/>
  <c r="F833" i="1"/>
  <c r="G833" i="1" s="1"/>
  <c r="P834" i="1"/>
  <c r="F834" i="1"/>
  <c r="G834" i="1" s="1"/>
  <c r="P835" i="1"/>
  <c r="F835" i="1"/>
  <c r="G835" i="1" s="1"/>
  <c r="P836" i="1"/>
  <c r="F836" i="1"/>
  <c r="G836" i="1" s="1"/>
  <c r="P837" i="1"/>
  <c r="F837" i="1"/>
  <c r="G837" i="1" s="1"/>
  <c r="P838" i="1"/>
  <c r="F838" i="1"/>
  <c r="G838" i="1" s="1"/>
  <c r="P839" i="1"/>
  <c r="F839" i="1"/>
  <c r="G839" i="1" s="1"/>
  <c r="P840" i="1"/>
  <c r="F840" i="1"/>
  <c r="G840" i="1" s="1"/>
  <c r="P841" i="1"/>
  <c r="F841" i="1"/>
  <c r="G841" i="1" s="1"/>
  <c r="P842" i="1"/>
  <c r="F842" i="1"/>
  <c r="G842" i="1" s="1"/>
  <c r="P843" i="1"/>
  <c r="F843" i="1"/>
  <c r="G843" i="1" s="1"/>
  <c r="P844" i="1"/>
  <c r="F844" i="1"/>
  <c r="G844" i="1" s="1"/>
  <c r="D76" i="1" l="1"/>
  <c r="D78" i="1" s="1"/>
  <c r="D79" i="1" s="1"/>
  <c r="D80" i="1" s="1"/>
  <c r="D81" i="1" s="1"/>
  <c r="D82" i="1" s="1"/>
  <c r="D75" i="1"/>
  <c r="D93" i="1" l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83" i="1"/>
  <c r="D84" i="1" s="1"/>
  <c r="D85" i="1" s="1"/>
  <c r="D86" i="1" s="1"/>
  <c r="D87" i="1" s="1"/>
  <c r="D88" i="1" s="1"/>
  <c r="D89" i="1" s="1"/>
  <c r="D90" i="1" s="1"/>
  <c r="D91" i="1" s="1"/>
  <c r="D92" i="1" s="1"/>
</calcChain>
</file>

<file path=xl/sharedStrings.xml><?xml version="1.0" encoding="utf-8"?>
<sst xmlns="http://schemas.openxmlformats.org/spreadsheetml/2006/main" count="3261" uniqueCount="1438">
  <si>
    <t>Информация</t>
  </si>
  <si>
    <t>об отпускных ценах строительных</t>
  </si>
  <si>
    <t>материалов, изделий и конструкций</t>
  </si>
  <si>
    <t xml:space="preserve">Наименование организации: ОАО "Строительный трест №17 ордена Трудового Красного Знамени" </t>
  </si>
  <si>
    <t>Код УНП организации: 700010300</t>
  </si>
  <si>
    <t>Месторасположение (телефон) организации: г.Могилев, б.Непокоренных, 28, тел 48-35-75</t>
  </si>
  <si>
    <t>Государственный орган управления: Министерство архитектуры и строительства</t>
  </si>
  <si>
    <t xml:space="preserve">(по ведомственной подчиненности) </t>
  </si>
  <si>
    <t>РЕАЛИЗАЦИЯ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</si>
  <si>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</si>
  <si>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</si>
  <si>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</si>
  <si>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</si>
  <si>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</si>
  <si>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</si>
  <si>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</si>
  <si>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С414-1020</t>
  </si>
  <si>
    <t>БСГТ П3 В10 С8/10 Мц 500,фр..20х40</t>
  </si>
  <si>
    <t>01.11.2019</t>
  </si>
  <si>
    <t>м3</t>
  </si>
  <si>
    <t>СТБ 1035-96</t>
  </si>
  <si>
    <t>С414-1004</t>
  </si>
  <si>
    <t>БСГТ П3 В12,5 С10/12,5 Мц 500,фр..20х40</t>
  </si>
  <si>
    <t>С414-1005</t>
  </si>
  <si>
    <t>БСГТ П3 В15 С12/15 Мц 500,фр.20х40</t>
  </si>
  <si>
    <t>С414-1006</t>
  </si>
  <si>
    <t>БСГТ П3 В20 С16/20 Мц 500,фр.20х40</t>
  </si>
  <si>
    <t>С414-1007</t>
  </si>
  <si>
    <t>БСГТ П3 В22,5 С18/22,5 Мц 500,фр.20х40</t>
  </si>
  <si>
    <t>С414-1021</t>
  </si>
  <si>
    <t>БСГТ П3 В25 С20/25 Мц 500,фр.20х40</t>
  </si>
  <si>
    <t>С414-1008</t>
  </si>
  <si>
    <t>БСГТ П3 В27,5 С22/27,5 Мц 500,фр.20х40</t>
  </si>
  <si>
    <t>С414-1009</t>
  </si>
  <si>
    <t>БСГТ П3 В30 С25/30 Мц 500,фр.20х40</t>
  </si>
  <si>
    <t>С414-1020-2</t>
  </si>
  <si>
    <t>БСГТ П3 В10 С8/10 Мц 500,фр..5х20</t>
  </si>
  <si>
    <t>С414-1004-2</t>
  </si>
  <si>
    <t>БСГТ П3 В12,5 С10/12,5 Мц 500,фр..5х20</t>
  </si>
  <si>
    <t>С414-1005-2</t>
  </si>
  <si>
    <t>БСГТ П3 В15 С12/15 Мц 500,фр..5х20</t>
  </si>
  <si>
    <t>С414-1006-2</t>
  </si>
  <si>
    <t>БСГТ П3 В20 С16/20 Мц 500,фр..5х20</t>
  </si>
  <si>
    <t>С414-1007-2</t>
  </si>
  <si>
    <t>БСГТ П3 В22,5 С18/22,5 Мц 500,фр..5х20</t>
  </si>
  <si>
    <t>С414-1021-2</t>
  </si>
  <si>
    <t>БСГТ П3 В25 С20/25 Мц 500,фр.5х20</t>
  </si>
  <si>
    <t>С414-1008-2</t>
  </si>
  <si>
    <t>БСГТ П3 В27,5 С22/27,5 Мц 500,фр.5х20</t>
  </si>
  <si>
    <t>С414-1009-2</t>
  </si>
  <si>
    <t>БСГТ П3 В30 С25/30 Мц 500,фр.5х20</t>
  </si>
  <si>
    <t>БСГТ П3 В37 С30/37 Мц 500,фр.5х20</t>
  </si>
  <si>
    <t>С414-2002</t>
  </si>
  <si>
    <t>РСГП, кладочная, цементная, М50,Пк2,МЦ500</t>
  </si>
  <si>
    <t>С414-2003</t>
  </si>
  <si>
    <t>РСГП, кладочная, цементная, М75,Пк2,МЦ500</t>
  </si>
  <si>
    <t>С414-2004</t>
  </si>
  <si>
    <t>РСГП, кладочная, цементная, М100,Пк2,МЦ500</t>
  </si>
  <si>
    <t>С414-2005</t>
  </si>
  <si>
    <t>РСГП, кладочная, цементная, М150,Пк2,МЦ500</t>
  </si>
  <si>
    <t>С414-2006</t>
  </si>
  <si>
    <t>РСГП, кладочная, цементная, М200,Пк2,МЦ500</t>
  </si>
  <si>
    <t>РСС М75  Сух.</t>
  </si>
  <si>
    <r>
      <t>БСГТ П3 В15 С12/15 Мц 500,фр..20х40 с доб. СП 15-1 до -5</t>
    </r>
    <r>
      <rPr>
        <sz val="12"/>
        <rFont val="Calibri"/>
        <family val="2"/>
        <charset val="204"/>
      </rPr>
      <t>˚</t>
    </r>
    <r>
      <rPr>
        <sz val="12"/>
        <rFont val="Times New Roman"/>
        <family val="1"/>
        <charset val="204"/>
      </rPr>
      <t>С</t>
    </r>
  </si>
  <si>
    <t>БСГТ П3 В20 С16/20 Мц 500,фр.20х40 с доб. СП 15-1 до -5˚С</t>
  </si>
  <si>
    <t>БСГТ П3 В22,5 С18/22,5 Мц 500,фр.20х40 с доб. СП 15-1 до -5˚С</t>
  </si>
  <si>
    <t>БСГТ П3 В25 С20/25 Мц 500,фр.20х40 с доб.СП 15-1 до -5˚С</t>
  </si>
  <si>
    <t>БСГТ П3 В30 С25/30 Мц 500,фр.20х40 с доб. СП 15-1 до -5˚С</t>
  </si>
  <si>
    <r>
      <t>БСГТ П3 В15 С12/15 Мц 500,фр..20х40 с доб. СП 15-1 до -10</t>
    </r>
    <r>
      <rPr>
        <sz val="12"/>
        <rFont val="Calibri"/>
        <family val="2"/>
        <charset val="204"/>
      </rPr>
      <t>˚</t>
    </r>
    <r>
      <rPr>
        <sz val="12"/>
        <rFont val="Times New Roman"/>
        <family val="1"/>
        <charset val="204"/>
      </rPr>
      <t>С</t>
    </r>
  </si>
  <si>
    <t>БСГТ П3 В20 С16/20 Мц 500,фр.20х40 с доб. СП 15-1 до -10˚С</t>
  </si>
  <si>
    <t>БСГТ П3 В22,5 С18/22,5 Мц 500,фр.20х40 с доб. СП 15-1 до -10˚С</t>
  </si>
  <si>
    <t>БСГТ П3 В25 С20/25 Мц 500,фр.20х40 с доб.СП 15-1 до -10˚С</t>
  </si>
  <si>
    <t>БСГТ П3 В30 С25/30 Мц 500,фр.20х40 с доб. СП 15-1 до -10˚С</t>
  </si>
  <si>
    <r>
      <t>БСГТ П3 В15 С12/15 Мц 500,фр..20х40 с доб. СП 15-1 до -15</t>
    </r>
    <r>
      <rPr>
        <sz val="12"/>
        <rFont val="Calibri"/>
        <family val="2"/>
        <charset val="204"/>
      </rPr>
      <t>˚</t>
    </r>
    <r>
      <rPr>
        <sz val="12"/>
        <rFont val="Times New Roman"/>
        <family val="1"/>
        <charset val="204"/>
      </rPr>
      <t>С</t>
    </r>
  </si>
  <si>
    <t>БСГТ П3 В20 С16/20 Мц 500,фр.20х40 с доб. СП 15-1 до -15˚С</t>
  </si>
  <si>
    <t>БСГТ П3 В22,5 С18/22,5 Мц 500,фр.20х40 с доб. СП 15-1 до -15˚С</t>
  </si>
  <si>
    <t>БСГТ П3 В25 С20/25 Мц 500,фр.20х40 с доб.СП 15-1 до -15˚С</t>
  </si>
  <si>
    <t>БСГТ П3 В30 С25/30 Мц 500,фр.20х40 с доб. СП 15-1 до -15˚С</t>
  </si>
  <si>
    <t>БСГТ П3 В15 С12/15 Мц 500,фр..5х20 с доб. СП 15-1 до -5˚С</t>
  </si>
  <si>
    <t>БСГТ П3 В20 С16/20 Мц 500,фр..5х20 с доб. СП 15-1 до -5˚С</t>
  </si>
  <si>
    <t>БСГТ П3 В22,5 С18/22,5 Мц 500,фр..5х20 с доб. СП 15-1 до -5˚С</t>
  </si>
  <si>
    <t>БСГТ П3 В25 С20/25 Мц 500,фр.5х20 с доб. СП 15-1 до -5˚С</t>
  </si>
  <si>
    <t>БСГТ П3 В30 С25/30 Мц 500,фр.5х20 с доб. СП 15-1 до -5˚С</t>
  </si>
  <si>
    <t>БСГТ П3 В15 С12/15 Мц 500,фр..5х20 с доб. СП 15-1 до -10˚С</t>
  </si>
  <si>
    <t>БСГТ П3 В20 С16/20 Мц 500,фр..5х20 с доб. СП 15-1 до -10˚С</t>
  </si>
  <si>
    <t>БСГТ П3 В22,5 С18/22,5 Мц 500,фр..5х20 с доб. СП 15-1 до -10˚С</t>
  </si>
  <si>
    <t>БСГТ П3 В25 С20/25 Мц 500,фр.5х20 с доб. СП 15-1 до -10˚С</t>
  </si>
  <si>
    <t>БСГТ П3 В30 С25/30 Мц 500,фр.5х20 с доб. СП 15-1 до -10˚С</t>
  </si>
  <si>
    <t>БСГТ П3 В15 С12/15 Мц 500,фр..5х20 с доб. СП 15-1 до -15˚С</t>
  </si>
  <si>
    <t>БСГТ П3 В20 С16/20 Мц 500,фр..5х20 с доб. СП 15-1 до -15˚С</t>
  </si>
  <si>
    <t>БСГТ П3 В22,5 С18/22,5 Мц 500,фр..5х20 с доб. СП 15-1 до -15˚С</t>
  </si>
  <si>
    <t>БСГТ П3 В25 С20/25 Мц 500,фр.5х20 с доб. СП 15-1 до -15˚С</t>
  </si>
  <si>
    <t>БСГТ П3 В30 С25/30 Мц 500,фр.5х20 с доб. СП 15-1 до -15˚С</t>
  </si>
  <si>
    <t>С414-1010</t>
  </si>
  <si>
    <t>БСГЛ П3 В3,5 Мц500  p = 1000 кг/м3, фр. 8-20мм</t>
  </si>
  <si>
    <t>С414-1012</t>
  </si>
  <si>
    <t>БСГЛ П3 В7,5 Мц500  p = 1100 кг/м3, фр. 8-20мм</t>
  </si>
  <si>
    <t>не совпадает крупность заполнителя (8-20мм)</t>
  </si>
  <si>
    <t>БСГЛ П3 В10 Мц500  p = 1200 кг/м3, фр. 8-20мм</t>
  </si>
  <si>
    <t>С414-1013</t>
  </si>
  <si>
    <t>БСГЛ П3 В12,5 Мц500  p = 1200 кг/м3, фр. 8-20мм</t>
  </si>
  <si>
    <t>С414-1014</t>
  </si>
  <si>
    <t>БСГЛ П3 В15 Мц500  p = 1400 кг/м3, фр. 8-20мм</t>
  </si>
  <si>
    <t>С414-1013-1</t>
  </si>
  <si>
    <t>БСГЛ П3 В12,5 Мц500  p = 1300 кг/м3, фр. 0-4мм</t>
  </si>
  <si>
    <t>РСГП,кладочная,цементная,М50,Пк2,СП15-1 до -5˚С</t>
  </si>
  <si>
    <t>РСГП,кладочная,цементная,М75,Пк2,СП15-1 до -5˚С</t>
  </si>
  <si>
    <t>РСГП,кладочная,цементная,М100,Пк2,СП15-1 до -5˚С</t>
  </si>
  <si>
    <t>РСГП,кладочная,цементная,М150,Пк2,СП15-1 до -5˚С</t>
  </si>
  <si>
    <t>РСГП,кладочная,цементная,М200,Пк2,СП15-1 до -5˚С</t>
  </si>
  <si>
    <t>РСГП,кладочная,цементная,М50,Пк2,СП15-1 до -10˚С</t>
  </si>
  <si>
    <t>РСГП,кладочная,цементная,М75,Пк2,СП15-1 до -10˚С</t>
  </si>
  <si>
    <t>РСГП,кладочная,цементная,М100,Пк2,СП15-1 до -10˚С</t>
  </si>
  <si>
    <t>РСГП,кладочная,цементная,М150,Пк2,СП15-1 до -10˚С</t>
  </si>
  <si>
    <t>РСГП,кладочная,цементная,М200,Пк2,СП15-1 до -10˚С</t>
  </si>
  <si>
    <t>РСГП,кладочная,цементная,М50,Пк2,СП15-1 до -15˚С</t>
  </si>
  <si>
    <t>РСГП,кладочная,цементная,М75,Пк2,СП15-1 до -15˚С</t>
  </si>
  <si>
    <t>РСГП,кладочная,цементная,М100,Пк2,СП15-1 до -15˚С</t>
  </si>
  <si>
    <t>РСГП,кладочная,цементная,М150,Пк2,СП15-1 до -15˚С</t>
  </si>
  <si>
    <t>РСГП,кладочная,цементная,М200,Пк2,СП15-1 до -15˚С</t>
  </si>
  <si>
    <t>С414-1006-258</t>
  </si>
  <si>
    <t>БСГТ В20 С16/20 F100 W4 Мц 500,фр.5х20</t>
  </si>
  <si>
    <t>С414-1006-259</t>
  </si>
  <si>
    <t>БСГТ В20 С16/20 F100 W6 Мц 500,фр.5х20</t>
  </si>
  <si>
    <t>С414-1107-258</t>
  </si>
  <si>
    <t>БСГТ В25 С20/25 F100 W4 Мц 500,фр.5х20</t>
  </si>
  <si>
    <t>С414-1107-259</t>
  </si>
  <si>
    <t>БСГТ В25 С20/25 F100 W6 Мц 500,фр.5х20</t>
  </si>
  <si>
    <t>БСГТ В30 С25/30 F100 W4 Мц 500,фр.5х20</t>
  </si>
  <si>
    <t>БСГТ В30 С25/30 F100 W6 Мц 500,фр.5х20</t>
  </si>
  <si>
    <t>С414-1006-58</t>
  </si>
  <si>
    <t>БСГТ В20 С16/20 F100 W4 Мц 500,фр.20х40</t>
  </si>
  <si>
    <t>С414-1006-59</t>
  </si>
  <si>
    <t>БСГТ В20 С16/20 F100 W6 Мц 500,фр.20х40</t>
  </si>
  <si>
    <t>С414-1107-458</t>
  </si>
  <si>
    <t>БСГТ В25 С20/25 F100 W4 Мц 500,фр.20х40</t>
  </si>
  <si>
    <t>С414-1107-459</t>
  </si>
  <si>
    <t>БСГТ В25 С20/25 F100 W6 Мц 500,фр.20х40</t>
  </si>
  <si>
    <t>БСГТ РК5 С20/25  Мц 500,фр.5х10</t>
  </si>
  <si>
    <t>БСГТ РК5 С20/25  Мц 500,фр.5х20</t>
  </si>
  <si>
    <t>С414-3012-2</t>
  </si>
  <si>
    <t xml:space="preserve">Плитка П21.10.8-М-а-1,  В25 </t>
  </si>
  <si>
    <t>м2</t>
  </si>
  <si>
    <t>Сухое вибропрессование</t>
  </si>
  <si>
    <t>Плитка П20-10-6-М-а-2, В25</t>
  </si>
  <si>
    <t>С414-3003</t>
  </si>
  <si>
    <t>Бордюр БРТ 100.20.8-М</t>
  </si>
  <si>
    <t>м</t>
  </si>
  <si>
    <t>Серия</t>
  </si>
  <si>
    <t>Марка бетона</t>
  </si>
  <si>
    <t>F</t>
  </si>
  <si>
    <t>W</t>
  </si>
  <si>
    <t>Объем изд.</t>
  </si>
  <si>
    <t>Категория отделки (лиц.)</t>
  </si>
  <si>
    <t>С414-3002</t>
  </si>
  <si>
    <t>Бордюр БР 100.30.15-М</t>
  </si>
  <si>
    <t xml:space="preserve">Морозостойкость </t>
  </si>
  <si>
    <t>Водонепр.</t>
  </si>
  <si>
    <t>582821-А110</t>
  </si>
  <si>
    <t xml:space="preserve">1ПР1-10.12.6п, С12/15, фр.5х20, Мц.500 </t>
  </si>
  <si>
    <t>шт</t>
  </si>
  <si>
    <t>Б1.038.1-1 в.1</t>
  </si>
  <si>
    <t xml:space="preserve"> С12/15, фр.5х20, Мц.500 </t>
  </si>
  <si>
    <t>А3</t>
  </si>
  <si>
    <t>582821-А111</t>
  </si>
  <si>
    <t xml:space="preserve">1ПР1-12.12.6п, С12/15, фр.5х20, Мц.500 </t>
  </si>
  <si>
    <t>582821-А113</t>
  </si>
  <si>
    <t xml:space="preserve">1ПР1-10.12.14п, С12/15, фр.5х20, Мц.500 </t>
  </si>
  <si>
    <t>582821-А115</t>
  </si>
  <si>
    <t xml:space="preserve">1ПР1-12.12.14п, С12/15, фр.5х20, Мц.500 </t>
  </si>
  <si>
    <t>582821-А117</t>
  </si>
  <si>
    <t xml:space="preserve">1ПР2-15.12.14п, С12/15, фр.5х20, Мц.500 </t>
  </si>
  <si>
    <t>582821-А119</t>
  </si>
  <si>
    <t xml:space="preserve">1ПР2-16.12.14п, С12/15, фр.5х20, Мц.500 </t>
  </si>
  <si>
    <t>582821-А121</t>
  </si>
  <si>
    <t xml:space="preserve">1ПР3-19.12.14п, С12/15, фр.5х20, Мц.500 </t>
  </si>
  <si>
    <t>582821-А123</t>
  </si>
  <si>
    <t xml:space="preserve">1ПР3-22.12.14п, С12/15, фр.5х20, Мц.500 </t>
  </si>
  <si>
    <t>582821-А125</t>
  </si>
  <si>
    <t xml:space="preserve">1ПР3-24.12.14п, С12/15, фр.5х20, Мц.500 </t>
  </si>
  <si>
    <t>582821-А127</t>
  </si>
  <si>
    <t xml:space="preserve">1ПР4-25.12.14п, С12/15, фр.5х20, Мц.500 </t>
  </si>
  <si>
    <t>582821-А129</t>
  </si>
  <si>
    <t xml:space="preserve">1ПР4-28.12.14п, С12/15, фр.5х20, Мц.500 </t>
  </si>
  <si>
    <t>582821-А131</t>
  </si>
  <si>
    <t xml:space="preserve">1ПР4-29.12.14п, С12/15, фр.5х20, Мц.500 </t>
  </si>
  <si>
    <t>582821-А133</t>
  </si>
  <si>
    <t xml:space="preserve">1ПР4-29.12.29п, С12/15, фр.5х20, Мц.500 </t>
  </si>
  <si>
    <t>582821-А135</t>
  </si>
  <si>
    <t xml:space="preserve">1ПР4-33.12.22п, С12/15, фр.5х20, Мц.500 </t>
  </si>
  <si>
    <t>582821-А137</t>
  </si>
  <si>
    <t xml:space="preserve">1ПР4-36.12.22п, С12/15, фр.5х20, Мц.500 </t>
  </si>
  <si>
    <t>582821-А139</t>
  </si>
  <si>
    <t xml:space="preserve">1ПР8-38.12.22п, С12/15, фр.5х20, Мц.500 </t>
  </si>
  <si>
    <t>582821-А141</t>
  </si>
  <si>
    <t xml:space="preserve">1ПР38-12.12.22уп, С12/15, фр.5х20, Мц.500 </t>
  </si>
  <si>
    <t>582821-А143</t>
  </si>
  <si>
    <t xml:space="preserve">1ПР38-15.12.22уп, С12/15, фр.5х20, Мц.500 </t>
  </si>
  <si>
    <t>582821-А145</t>
  </si>
  <si>
    <t xml:space="preserve">1ПР38-18.12.22уп, С12/15, фр.5х20, Мц.500 </t>
  </si>
  <si>
    <t>582821-А147</t>
  </si>
  <si>
    <t xml:space="preserve">1ПР8-18.12.22уп, С12/15, фр.5х20, Мц.500 </t>
  </si>
  <si>
    <t>582821-А149</t>
  </si>
  <si>
    <t xml:space="preserve">1ПР8-20.12.22уп, С12/15, фр.5х20, Мц.500 </t>
  </si>
  <si>
    <t>582821-А151</t>
  </si>
  <si>
    <t xml:space="preserve">1ПР8-24.12.22уп, С12/15, фр.5х20, Мц.500 </t>
  </si>
  <si>
    <t>582821-А153</t>
  </si>
  <si>
    <t xml:space="preserve">1ПР8-27.12.22уп, С12/15, фр.5х20, Мц.500 </t>
  </si>
  <si>
    <t>582821-А155</t>
  </si>
  <si>
    <t xml:space="preserve">1ПР28-18.25.22уп, С12/15, фр.5х20, Мц.500 </t>
  </si>
  <si>
    <t>582821-А157</t>
  </si>
  <si>
    <t xml:space="preserve">1ПР28-20.25.22уп, С12/15, фр.5х20, Мц.500 </t>
  </si>
  <si>
    <t>582821-А159</t>
  </si>
  <si>
    <t xml:space="preserve">1ПР38-24.25.22уп, С12/15, фр.5х20, Мц.500 </t>
  </si>
  <si>
    <t>582821-А161</t>
  </si>
  <si>
    <t xml:space="preserve">1ПР28-24.25.22уп, С12/15, фр.5х20, Мц.500 </t>
  </si>
  <si>
    <t>582821-А163</t>
  </si>
  <si>
    <t xml:space="preserve">1ПР38-27.25.22уп, С12/15, фр.5х20, Мц.500 </t>
  </si>
  <si>
    <t>582821-А165</t>
  </si>
  <si>
    <t xml:space="preserve">1ПР28-27.25.22уп, С12/15, фр.5х20, Мц.500 </t>
  </si>
  <si>
    <t>582821-А167</t>
  </si>
  <si>
    <t xml:space="preserve">1ПР38-29.25.22уп, С12/15, фр.5х20, Мц.500 </t>
  </si>
  <si>
    <t>582821-А169</t>
  </si>
  <si>
    <t xml:space="preserve">1ПР28-29.25.22уп, С12/15, фр.5х20, Мц.500 </t>
  </si>
  <si>
    <t>582821-А170</t>
  </si>
  <si>
    <t xml:space="preserve">2ПР72-14.38.22у, С12/15, фр.5х20, Мц.500 </t>
  </si>
  <si>
    <t xml:space="preserve"> Б1.038.1-1 в.2</t>
  </si>
  <si>
    <t>582821-А171</t>
  </si>
  <si>
    <t xml:space="preserve">2ПР72-15.38.22у, С12/15, фр.5х20, Мц.500 </t>
  </si>
  <si>
    <t>582821-А172</t>
  </si>
  <si>
    <t xml:space="preserve">2ПР72-18.38.22у, С12/15, фр.5х20, Мц.500 </t>
  </si>
  <si>
    <t>582821-А173</t>
  </si>
  <si>
    <t xml:space="preserve">2ПР72-20.38.22у, С12/15, фр.5х20, Мц.500 </t>
  </si>
  <si>
    <t>582821-А174</t>
  </si>
  <si>
    <t xml:space="preserve">2ПР72-27.38.22у, С12/15, фр.5х20, Мц.500 </t>
  </si>
  <si>
    <t>582821-А175</t>
  </si>
  <si>
    <t xml:space="preserve">2ПР73-14.51.22у, С12/15, фр.5х20, Мц.500 </t>
  </si>
  <si>
    <t>582821-А176</t>
  </si>
  <si>
    <t xml:space="preserve">2ПР73-15.51.22у, С12/15, фр.5х20, Мц.500 </t>
  </si>
  <si>
    <t>582821-А177</t>
  </si>
  <si>
    <t xml:space="preserve">2ПР73-18.51.22у, С12/15, фр.5х20, Мц.500 </t>
  </si>
  <si>
    <t>582821-А178</t>
  </si>
  <si>
    <t xml:space="preserve">2ПР73-20.51.22у, С12/15, фр.5х20, Мц.500 </t>
  </si>
  <si>
    <t>582821-А179</t>
  </si>
  <si>
    <t xml:space="preserve">2ПР73-27.51.22у, С12/15, фр.5х20, Мц.500 </t>
  </si>
  <si>
    <t>582821-А180</t>
  </si>
  <si>
    <t xml:space="preserve">2ПР3-11.38.6, С12/15, фр.5х20, Мц.500 </t>
  </si>
  <si>
    <t>582821-А181</t>
  </si>
  <si>
    <t xml:space="preserve">2ПР4-11.51.6, С12/15, фр.5х20, Мц.500 </t>
  </si>
  <si>
    <t>582821-А182</t>
  </si>
  <si>
    <t xml:space="preserve">2ПР4-14.38.14, С12/15, фр.5х20, Мц.500 </t>
  </si>
  <si>
    <t>582821-А183</t>
  </si>
  <si>
    <t xml:space="preserve">2ПР5-16.38.14, С12/15, фр.5х20, Мц.500 </t>
  </si>
  <si>
    <t>582821-А184</t>
  </si>
  <si>
    <t xml:space="preserve">2ПР5-18.38.14, С12/15, фр.5х20, Мц.500 </t>
  </si>
  <si>
    <t>582821-А185</t>
  </si>
  <si>
    <t xml:space="preserve">2ПР6-20.38.14, С12/15, фр.5х20, Мц.500 </t>
  </si>
  <si>
    <t>582821-А187</t>
  </si>
  <si>
    <t xml:space="preserve">2ПР8-24.38.14, С12/15, фр.5х20, Мц.500 </t>
  </si>
  <si>
    <t>582821-А188</t>
  </si>
  <si>
    <t xml:space="preserve">2ПР5-14.51.14, С12/15, фр.5х20, Мц.500 </t>
  </si>
  <si>
    <t>582821-А189</t>
  </si>
  <si>
    <t xml:space="preserve">2ПР6-16.51.14, С12/15, фр.5х20, Мц.500 </t>
  </si>
  <si>
    <t>582821-А190</t>
  </si>
  <si>
    <t xml:space="preserve">2ПР7-18.51.14, С12/15, фр.5х20, Мц.500 </t>
  </si>
  <si>
    <t>582821-А191</t>
  </si>
  <si>
    <t xml:space="preserve">2ПР8-20.51.14, С12/15, фр.5х20, Мц.500 </t>
  </si>
  <si>
    <t>582821-А192</t>
  </si>
  <si>
    <t xml:space="preserve">2ПР10-23.51.14, С12/15, фр.5х20, Мц.500 </t>
  </si>
  <si>
    <t>582821-А193</t>
  </si>
  <si>
    <t xml:space="preserve">2ПР11-24.51.14, С12/15, фр.5х20, Мц.500 </t>
  </si>
  <si>
    <t>582821-А194</t>
  </si>
  <si>
    <t xml:space="preserve">2ПР10-29.38.22, С12/15, фр.5х20, Мц.500 </t>
  </si>
  <si>
    <t>582821-А195</t>
  </si>
  <si>
    <t xml:space="preserve">2ПР13-29.51.22, С12/15, фр.5х20, Мц.500 </t>
  </si>
  <si>
    <t>582821-А211</t>
  </si>
  <si>
    <t xml:space="preserve">1ПР1-15.12.6п, С12/15, фр.5х20, Мц.500 </t>
  </si>
  <si>
    <t xml:space="preserve"> Б1.038.1-1 в.4</t>
  </si>
  <si>
    <t>582821-А213</t>
  </si>
  <si>
    <t xml:space="preserve">1ПР8-29.12.22уп, С12/15, фр.5х20, Мц.500 </t>
  </si>
  <si>
    <t>582821-А215</t>
  </si>
  <si>
    <t xml:space="preserve">1ПР28-31.25.22уп, С12/15, фр.5х20, Мц.500 </t>
  </si>
  <si>
    <t>582821-А217</t>
  </si>
  <si>
    <t xml:space="preserve">1ПР20-33.25.22уп, С12/15, фр.5х20, Мц.500 </t>
  </si>
  <si>
    <t>582821-А219</t>
  </si>
  <si>
    <t xml:space="preserve">1ПР20-36.25.22уп, С12/15, фр.5х20, Мц.500 </t>
  </si>
  <si>
    <t>582821-А220</t>
  </si>
  <si>
    <t xml:space="preserve">1ПР8-44.12.29п, С12/15, фр.5х20, Мц.500 </t>
  </si>
  <si>
    <t>582821-А223</t>
  </si>
  <si>
    <t xml:space="preserve">1ПР8-48.12.29п, С12/15, фр.5х20, Мц.500 </t>
  </si>
  <si>
    <t>582821-А225</t>
  </si>
  <si>
    <t xml:space="preserve">1ПР8-59.12.29п, С12/15, фр.5х20, Мц.500 </t>
  </si>
  <si>
    <t>582821-А227</t>
  </si>
  <si>
    <t xml:space="preserve">1ПР28-20.25.22упа, С12/15, фр.5х20, Мц.500 </t>
  </si>
  <si>
    <t>582821-А229</t>
  </si>
  <si>
    <t xml:space="preserve">1ПР28-24.25.22упа, С12/15, фр.5х20, Мц.500 </t>
  </si>
  <si>
    <t>582821-А231</t>
  </si>
  <si>
    <t xml:space="preserve">1ПР28-27.25.22упа, С12/15, фр.5х20, Мц.500 </t>
  </si>
  <si>
    <t>582821-А233</t>
  </si>
  <si>
    <t xml:space="preserve">1ПР28-29.25.22упа, С12/15, фр.5х20, Мц.500 </t>
  </si>
  <si>
    <t>582821-А234</t>
  </si>
  <si>
    <t xml:space="preserve">1ПР1-10.12.9п, С12/15, фр.5х20, Мц.500 </t>
  </si>
  <si>
    <t xml:space="preserve"> Б1.038.1-1 в.5</t>
  </si>
  <si>
    <t>582821-А235</t>
  </si>
  <si>
    <t xml:space="preserve">1ПР1-12.12.9п, С12/15, фр.5х20, Мц.500 </t>
  </si>
  <si>
    <t>582821-А236</t>
  </si>
  <si>
    <t xml:space="preserve">1ПР1-15.12.9п, С12/15, фр.5х20, Мц.500 </t>
  </si>
  <si>
    <t>582821-А237</t>
  </si>
  <si>
    <t xml:space="preserve">1ПР2-16.12.9п, С12/15, фр.5х20, Мц.500 </t>
  </si>
  <si>
    <t>582821-А238</t>
  </si>
  <si>
    <t xml:space="preserve">1ПР3-19.12.9п, С12/15, фр.5х20, Мц.500 </t>
  </si>
  <si>
    <t>582821-А240</t>
  </si>
  <si>
    <t xml:space="preserve">1ПР3-22.12.19п, С12/15, фр.5х20, Мц.500 </t>
  </si>
  <si>
    <t>582821-А242</t>
  </si>
  <si>
    <t xml:space="preserve">1ПР3-24.12.19п, С12/15, фр.5х20, Мц.500 </t>
  </si>
  <si>
    <t>582821-А244</t>
  </si>
  <si>
    <t xml:space="preserve">1ПР4-25.12.19п, С12/15, фр.5х20, Мц.500 </t>
  </si>
  <si>
    <t>582821-А246</t>
  </si>
  <si>
    <t xml:space="preserve">1ПР4-28.12.19п, С12/15, фр.5х20, Мц.500 </t>
  </si>
  <si>
    <t>582821-А248</t>
  </si>
  <si>
    <t xml:space="preserve">1ПР4-29.12.19п, С12/15, фр.5х20, Мц.500 </t>
  </si>
  <si>
    <t>582821-А250</t>
  </si>
  <si>
    <t xml:space="preserve">1ПР38-12.12.19уп, С12/15, фр.5х20, Мц.500 </t>
  </si>
  <si>
    <t>582821-А252</t>
  </si>
  <si>
    <t xml:space="preserve">1ПР38-15.12.19уп, С12/15, фр.5х20, Мц.500 </t>
  </si>
  <si>
    <t>582821-А254</t>
  </si>
  <si>
    <t xml:space="preserve">1ПР38-18.12.19уп, С12/15, фр.5х20, Мц.500 </t>
  </si>
  <si>
    <t>582821-А256</t>
  </si>
  <si>
    <t xml:space="preserve">1ПР28-18.25.19уп, С12/15, фр.5х20, Мц.500 </t>
  </si>
  <si>
    <t>582821-А258</t>
  </si>
  <si>
    <t xml:space="preserve">1ПР8-18.12.19уп, С12/15, фр.5х20, Мц.500 </t>
  </si>
  <si>
    <t>582821-А260</t>
  </si>
  <si>
    <t xml:space="preserve">1ПР28-20.25.19ауп, С12/15, фр.5х20, Мц.500 </t>
  </si>
  <si>
    <t>582821-А262</t>
  </si>
  <si>
    <t xml:space="preserve">1ПР8-20.12.19уп, С12/15, фр.5х20, Мц.500 </t>
  </si>
  <si>
    <t>582821-А264</t>
  </si>
  <si>
    <t xml:space="preserve">1ПР38-24.25.19уп, С12/15, фр.5х20, Мц.500 </t>
  </si>
  <si>
    <t>582821-А266</t>
  </si>
  <si>
    <t xml:space="preserve">1ПР28-24.25.19ауп, С12/15, фр.5х20, Мц.500 </t>
  </si>
  <si>
    <t>582821-А268</t>
  </si>
  <si>
    <t xml:space="preserve">1ПР8-24.12.19уп, С12/15, фр.5х20, Мц.500 </t>
  </si>
  <si>
    <t>582821-А270</t>
  </si>
  <si>
    <t xml:space="preserve">1ПР38-27.25.19уп, С12/15, фр.5х20, Мц.500 </t>
  </si>
  <si>
    <t>582821-А272</t>
  </si>
  <si>
    <t xml:space="preserve">1ПР28-27.25.19уп, С12/15, фр.5х20, Мц.500 </t>
  </si>
  <si>
    <t>582821-А274</t>
  </si>
  <si>
    <t xml:space="preserve">1ПР8-27.12.19уп, С12/15, фр.5х20, Мц.500 </t>
  </si>
  <si>
    <t>582821-А276</t>
  </si>
  <si>
    <t xml:space="preserve">1ПР28-20.25.19уп, С12/15, фр.5х20, Мц.500 </t>
  </si>
  <si>
    <t>582821-А278</t>
  </si>
  <si>
    <t xml:space="preserve">1ПР28-24.25.19уп, С12/15, фр.5х20, Мц.500 </t>
  </si>
  <si>
    <t>582821-А280</t>
  </si>
  <si>
    <t xml:space="preserve">1ПР28-27.25.19ауп, С12/15, фр.5х20, Мц.500 </t>
  </si>
  <si>
    <t>582821-А281</t>
  </si>
  <si>
    <t xml:space="preserve">2ПР72-14.38.19у, С12/15, фр.5х20, Мц.500 </t>
  </si>
  <si>
    <t xml:space="preserve"> Б1.038.1-1 в.6</t>
  </si>
  <si>
    <t>582821-А282</t>
  </si>
  <si>
    <t xml:space="preserve">2ПР72-15.38.19у, С12/15, фр.5х20, Мц.500 </t>
  </si>
  <si>
    <t>582821-А283</t>
  </si>
  <si>
    <t xml:space="preserve">2ПР72-18.38.19у, С12/15, фр.5х20, Мц.500 </t>
  </si>
  <si>
    <t>582821-А284</t>
  </si>
  <si>
    <t xml:space="preserve">2ПР72-20.38.19у, С12/15, фр.5х20, Мц.500 </t>
  </si>
  <si>
    <t>582821-А285</t>
  </si>
  <si>
    <t xml:space="preserve">2ПР73-14.51.19у, С12/15, фр.5х20, Мц.500 </t>
  </si>
  <si>
    <t>582821-А286</t>
  </si>
  <si>
    <t xml:space="preserve">2ПР73-15.51.19у, С12/15, фр.5х20, Мц.500 </t>
  </si>
  <si>
    <t>582821-А287</t>
  </si>
  <si>
    <t xml:space="preserve">2ПР73-18.51.19у, С12/15, фр.5х20, Мц.500 </t>
  </si>
  <si>
    <t>582821-А288</t>
  </si>
  <si>
    <t xml:space="preserve">2ПР73-20.51.19у, С12/15, фр.5х20, Мц.500 </t>
  </si>
  <si>
    <t>582821-А289</t>
  </si>
  <si>
    <t xml:space="preserve">2ПР3-11.38.9, С12/15, фр.5х20, Мц.500 </t>
  </si>
  <si>
    <t>582821-А290</t>
  </si>
  <si>
    <t xml:space="preserve">2ПР4-14.38.9, С12/15, фр.5х20, Мц.500 </t>
  </si>
  <si>
    <t>582821-А291</t>
  </si>
  <si>
    <t xml:space="preserve">2ПР5-16.38.19, С12/15, фр.5х20, Мц.500 </t>
  </si>
  <si>
    <t>582821-А292</t>
  </si>
  <si>
    <t xml:space="preserve">2ПР5-18.38.19, С12/15, фр.5х20, Мц.500 </t>
  </si>
  <si>
    <t>582821-А293</t>
  </si>
  <si>
    <t xml:space="preserve">2ПР6-20.38.19, С12/15, фр.5х20, Мц.500 </t>
  </si>
  <si>
    <t>582821-А294</t>
  </si>
  <si>
    <t xml:space="preserve">2ПР7-23.38.19, С12/15, фр.5х20, Мц.500 </t>
  </si>
  <si>
    <t>582821-А295</t>
  </si>
  <si>
    <t xml:space="preserve">2ПР8-24.38.19, С12/15, фр.5х20, Мц.500 </t>
  </si>
  <si>
    <t>582821-А304</t>
  </si>
  <si>
    <t xml:space="preserve">2ПР13-29.51.19, С12/15, фр.5х20, Мц.500 </t>
  </si>
  <si>
    <t>Б1.038.1-1 в.6</t>
  </si>
  <si>
    <t xml:space="preserve">2ПР10-29.38.19, С12/15, фр.5х20, Мц.500 </t>
  </si>
  <si>
    <t>582821-А297</t>
  </si>
  <si>
    <t xml:space="preserve">2ПР4-11.51.9, С12/15, фр.5х20, Мц.500 </t>
  </si>
  <si>
    <t>582821-А298</t>
  </si>
  <si>
    <t xml:space="preserve">2ПР5-14.51.9, С12/15, фр.5х20, Мц.500 </t>
  </si>
  <si>
    <t>582821-А299</t>
  </si>
  <si>
    <t xml:space="preserve">2ПР6-16.51.9, С12/15, фр.5х20, Мц.500 </t>
  </si>
  <si>
    <t>582821-А300</t>
  </si>
  <si>
    <t xml:space="preserve">2ПР7-18.51.19, С12/15, фр.5х20, Мц.500 </t>
  </si>
  <si>
    <t>582821-А301</t>
  </si>
  <si>
    <t xml:space="preserve">2ПР8-20.51.19, С12/15, фр.5х20, Мц.500 </t>
  </si>
  <si>
    <t>582821-А302</t>
  </si>
  <si>
    <t xml:space="preserve">2ПР10-23.51.19, С12/15, фр.5х20, Мц.500 </t>
  </si>
  <si>
    <t>582821-А303</t>
  </si>
  <si>
    <t xml:space="preserve">2ПР11-24.51.19, С12/15, фр.5х20, Мц.500 </t>
  </si>
  <si>
    <t>V изделия согласно кодификатору</t>
  </si>
  <si>
    <t>V для  ценника 4</t>
  </si>
  <si>
    <t>С402-276</t>
  </si>
  <si>
    <t>С402-277</t>
  </si>
  <si>
    <t>С402-278</t>
  </si>
  <si>
    <t>С402-279</t>
  </si>
  <si>
    <t>С402-285</t>
  </si>
  <si>
    <t>С402-283</t>
  </si>
  <si>
    <t>С402-284</t>
  </si>
  <si>
    <t>С402-282</t>
  </si>
  <si>
    <t>С402-290</t>
  </si>
  <si>
    <t>С402-291</t>
  </si>
  <si>
    <t>С402-301</t>
  </si>
  <si>
    <t>С402-307</t>
  </si>
  <si>
    <t>С402-294</t>
  </si>
  <si>
    <t>С402-302</t>
  </si>
  <si>
    <t>С402-296</t>
  </si>
  <si>
    <t>С402-304</t>
  </si>
  <si>
    <t>С402-300</t>
  </si>
  <si>
    <t>С402-306</t>
  </si>
  <si>
    <t>С402-287</t>
  </si>
  <si>
    <t>С402-280</t>
  </si>
  <si>
    <t>С402-281</t>
  </si>
  <si>
    <t>С402-288</t>
  </si>
  <si>
    <t>С402-289</t>
  </si>
  <si>
    <t>С402-298</t>
  </si>
  <si>
    <t>С402-299</t>
  </si>
  <si>
    <t>С402-305</t>
  </si>
  <si>
    <t>С402-295</t>
  </si>
  <si>
    <t>С402-297</t>
  </si>
  <si>
    <t>С402-303</t>
  </si>
  <si>
    <t>КС7-3с</t>
  </si>
  <si>
    <t>3.900.1-14 в.1</t>
  </si>
  <si>
    <t>С16/20</t>
  </si>
  <si>
    <t>А6</t>
  </si>
  <si>
    <t>Vм3</t>
  </si>
  <si>
    <t>Vм</t>
  </si>
  <si>
    <t>Цена за м3</t>
  </si>
  <si>
    <t>С405-49-1</t>
  </si>
  <si>
    <t xml:space="preserve">КС7-3с, серия3.900.1-14, С16/20 F100 W2 </t>
  </si>
  <si>
    <t>КС10-9с</t>
  </si>
  <si>
    <t>С405-52</t>
  </si>
  <si>
    <t xml:space="preserve">КС10-9с, серия3.900.1-14, С16/20 F100 W2 </t>
  </si>
  <si>
    <t>КС15-9с</t>
  </si>
  <si>
    <t>С405-53</t>
  </si>
  <si>
    <t xml:space="preserve">КС15-9с, серия3.900.1-14, С16/20 F100 W2 </t>
  </si>
  <si>
    <t>КС20-9с</t>
  </si>
  <si>
    <t>С405-54</t>
  </si>
  <si>
    <t xml:space="preserve">КС20-9с, серия3.900.1-14, С16/20 F100 W2 </t>
  </si>
  <si>
    <t>КС10-6с</t>
  </si>
  <si>
    <t>С405-52-2</t>
  </si>
  <si>
    <t xml:space="preserve">КС10-6с, серия3.900.1-14, С16/20 F100 W2 </t>
  </si>
  <si>
    <t>КС15-6с</t>
  </si>
  <si>
    <t>С405-53-2</t>
  </si>
  <si>
    <t xml:space="preserve">КС15-6с, серия3.900.1-14, С16/20 F100 W2 </t>
  </si>
  <si>
    <t>КС20-6с</t>
  </si>
  <si>
    <t>С405-54-2</t>
  </si>
  <si>
    <t xml:space="preserve">КС20-6с, серия3.900.1-14, С16/20 F100 W2 </t>
  </si>
  <si>
    <t>КО-6</t>
  </si>
  <si>
    <t xml:space="preserve">ПП10-2, серия3.900.1-14, С16/20 F100 W2 </t>
  </si>
  <si>
    <t xml:space="preserve">1ПП15-2, серия3.900.1-14, С16/20 F100 W2 </t>
  </si>
  <si>
    <t xml:space="preserve">1ПП20-2, серия3.900.1-14, С16/20 F100 W2 </t>
  </si>
  <si>
    <t xml:space="preserve">ПП10-1, серия3.900.1-14, С16/20 F100 W2 </t>
  </si>
  <si>
    <t xml:space="preserve">1ПП15-1, серия3.900.1-14, С16/20 F100 W2 </t>
  </si>
  <si>
    <t xml:space="preserve">1ПП20-1, серия3.900.1-14, С16/20 F100 W2 </t>
  </si>
  <si>
    <t xml:space="preserve">2ПП15-1, серия3.900.1-14, С16/20 F100 W2 </t>
  </si>
  <si>
    <t xml:space="preserve">2ПП20-1, серия3.900.1-14, С16/20 F100 W2 </t>
  </si>
  <si>
    <t xml:space="preserve">2ПП15-2, серия3.900.1-14, С16/20 F100 W2 </t>
  </si>
  <si>
    <t xml:space="preserve">2ПП20-2, серия3.900.1-14, С16/20 F100 W2 </t>
  </si>
  <si>
    <t>ПН10</t>
  </si>
  <si>
    <t>ПН15</t>
  </si>
  <si>
    <t>ПН20</t>
  </si>
  <si>
    <t>582521-Я127</t>
  </si>
  <si>
    <t>ПРГ36-1,4-4АШ, С16/20, Мц 500</t>
  </si>
  <si>
    <t>1.225-2 в.12</t>
  </si>
  <si>
    <t>582521-Я128</t>
  </si>
  <si>
    <t>ПРГ32-1,4-4АШ, С16/20, Мц 500</t>
  </si>
  <si>
    <t>582521-Я129</t>
  </si>
  <si>
    <t>ПРГ28-1,3-4АШ, С16/20, Мц 500</t>
  </si>
  <si>
    <t>584221-Е020</t>
  </si>
  <si>
    <t>ПТ12,5-8-6, С12/15, Мц 500</t>
  </si>
  <si>
    <t>1.243.1-4</t>
  </si>
  <si>
    <t>С12/15</t>
  </si>
  <si>
    <t>584221-Е021</t>
  </si>
  <si>
    <t>ПТ12,5-11-9, С12/15, Мц 500</t>
  </si>
  <si>
    <t>584221-Е022</t>
  </si>
  <si>
    <t>ПТ12,5-16-14, С12/15, Мц 500</t>
  </si>
  <si>
    <t>584221-Е023</t>
  </si>
  <si>
    <t>ПТ12,5-13-13, С12/15, Мц 500</t>
  </si>
  <si>
    <t>ВБ1-28 п/л Н, С12/15, Мц 500, серия107.07-00-КЖ.И</t>
  </si>
  <si>
    <t>107.07-00.КЖ.И</t>
  </si>
  <si>
    <t>ВБ2-28 п/л Н, С12/15, Мц 500, серия107.07-00-КЖ.И</t>
  </si>
  <si>
    <t>589121-2545</t>
  </si>
  <si>
    <t>1ЛМ27.12.14.4 С18/22,5, фр.5х20, Мц 500</t>
  </si>
  <si>
    <t>1.151.1-6 в.1</t>
  </si>
  <si>
    <t>С18/22,5</t>
  </si>
  <si>
    <t>589121-2544</t>
  </si>
  <si>
    <t>1ЛМ27.11.14.4 С18/22,5, фр.5х20, Мц 500</t>
  </si>
  <si>
    <t>589121-3440</t>
  </si>
  <si>
    <t>2ЛМФ39.14.17.5 С18/22,5, фр.5х20, Мц 500</t>
  </si>
  <si>
    <t>1.251.1-4 в.1</t>
  </si>
  <si>
    <t>589121-3439</t>
  </si>
  <si>
    <t>2ЛМФ39.12.17.5 С18/22,5, фр.5х20, Мц 500</t>
  </si>
  <si>
    <t>589121-2701</t>
  </si>
  <si>
    <t>2ЛП25.12.4 К С12/15, фр.5х20, Мц 500</t>
  </si>
  <si>
    <t>1.152.1-8 в.1</t>
  </si>
  <si>
    <t>589121-2704</t>
  </si>
  <si>
    <t>2ЛП25.15.4 К С12/15, фр.5х20, Мц 500</t>
  </si>
  <si>
    <t>589121-2707</t>
  </si>
  <si>
    <t>2ЛП25.18.4 К С12/15, фр.5х20, Мц 500</t>
  </si>
  <si>
    <t>ЛС9-1 С18/22,5, фр.5х20, Мц 500, серия1.055.1-1.01</t>
  </si>
  <si>
    <t>1.055.1-1.01 в.1</t>
  </si>
  <si>
    <t>589121-Б031</t>
  </si>
  <si>
    <t>ЛС11-1 С18/22,5, фр.5х20, Мц 500</t>
  </si>
  <si>
    <t>589121-Б033</t>
  </si>
  <si>
    <t>ЛС12-1 С18/22,5, фр.5х20, Мц 500</t>
  </si>
  <si>
    <t>589121-Б035</t>
  </si>
  <si>
    <t>ЛС14-1 С18/22,5, фр.5х20, Мц 500</t>
  </si>
  <si>
    <t>589121-Б037</t>
  </si>
  <si>
    <t>ЛС15-1 С18/22,5, фр.5х20, Мц 500</t>
  </si>
  <si>
    <t>583521-0224-4</t>
  </si>
  <si>
    <t>ФБС24.6.6, В 20, фр.20х40, Мц 500, серия Б1.016.1-1.1 выпуск 1.98</t>
  </si>
  <si>
    <t>Б1.016.1-1.1 выпуск 1.98</t>
  </si>
  <si>
    <t>С 16/20, фр.20х40, Мц 500</t>
  </si>
  <si>
    <t>583521-0004</t>
  </si>
  <si>
    <t>583521-0223-4</t>
  </si>
  <si>
    <t>ФБС24.5.6, В 20, фр.20х40, Мц 500, серия Б1.016.1-1.1 выпуск 1.98</t>
  </si>
  <si>
    <t>583521-0003</t>
  </si>
  <si>
    <t>583521-0222-4</t>
  </si>
  <si>
    <t>ФБС24.4.6, В 20, фр.20х40, Мц 500, серия Б1.016.1-1.1 выпуск 1.98</t>
  </si>
  <si>
    <t>583521-0002</t>
  </si>
  <si>
    <t>583521-0221-3</t>
  </si>
  <si>
    <t>ФБС24.3.6, В 20, фр.20х40, Мц 500, серия Б1.016.1-1.1 выпуск 1.98</t>
  </si>
  <si>
    <t>583521-0001</t>
  </si>
  <si>
    <t>583521-0234-4</t>
  </si>
  <si>
    <t>ФБС12.6.6 В 20, фр.20х40, Мц 500, серия Б1.016.1-1.1 выпуск 1.98</t>
  </si>
  <si>
    <t>583521-0009</t>
  </si>
  <si>
    <t>583521-0232-5</t>
  </si>
  <si>
    <t>ФБС12.5.6 В 20, фр.20х40, Мц 500, серия Б1.016.1-1.1 выпуск 1.98</t>
  </si>
  <si>
    <t>583521-0008</t>
  </si>
  <si>
    <t>583521-0230-5</t>
  </si>
  <si>
    <t>ФБС12.4.6 В 20, фр.20х40, Мц 500,  серия Б1.016.1-1.1 выпуск 1.98</t>
  </si>
  <si>
    <t>583521-0007</t>
  </si>
  <si>
    <t>583521-0228-3</t>
  </si>
  <si>
    <t>ФБС12.3.6 В 20, фр.20х40, Мц 500, серия Б1.016.1-1.1 выпуск 1.98</t>
  </si>
  <si>
    <t>583521-0006</t>
  </si>
  <si>
    <t>583521-0226-3</t>
  </si>
  <si>
    <t>ФБС12.2.6 В 20, фр.20х40, Мц 500, серия Б1.016.1-1.1 выпуск 1.98</t>
  </si>
  <si>
    <t>583521-0005</t>
  </si>
  <si>
    <t>583521-0239-4</t>
  </si>
  <si>
    <t>ФБС9.6.6 В 20, фр.20х40, Мц 500, серия Б1.016.1-1.1 выпуск 1.98</t>
  </si>
  <si>
    <t>583521-0019</t>
  </si>
  <si>
    <t>583521-0238-5</t>
  </si>
  <si>
    <t>ФБС9.5.6 В 20, фр.20х40, Мц 500, серия Б1.016.1-1.1 выпуск 1.98</t>
  </si>
  <si>
    <t>583521-0018</t>
  </si>
  <si>
    <t>583521-0237-5</t>
  </si>
  <si>
    <t>ФБС9.4.6 В 20, фр.20х40, Мц 500, серия Б1.016.1-1.1 выпуск 1.98</t>
  </si>
  <si>
    <t>583521-0017</t>
  </si>
  <si>
    <t>583521-0236-4</t>
  </si>
  <si>
    <t>ФБС9.3.6 В 20, фр.20х40, Мц 500, серия Б1.016.1-1.1 выпуск 1.98</t>
  </si>
  <si>
    <t>583521-0016</t>
  </si>
  <si>
    <t>583521-0235-3</t>
  </si>
  <si>
    <t>ФБС9.2.6 В 20, фр.20х40, Мц 500, серия Б1.016.1-1.1 выпуск 1.98</t>
  </si>
  <si>
    <t>583521-0015</t>
  </si>
  <si>
    <t>583521-0233-4</t>
  </si>
  <si>
    <t>ФБС12.6.3 В 20, фр.20х40, Мц 500, серия Б1.016.1-1.1 выпуск 1.98</t>
  </si>
  <si>
    <t>583521-0014</t>
  </si>
  <si>
    <t>583521-0231-5</t>
  </si>
  <si>
    <t>ФБС12.5.3 В 20, фр.20х40, Мц 500, серия Б1.016.1-1.1 выпуск 1.98</t>
  </si>
  <si>
    <t>583521-0013</t>
  </si>
  <si>
    <t>583521-0229-4</t>
  </si>
  <si>
    <t>ФБС12.4.3 В 20, фр.20х40, Мц 500, серия Б1.016.1-1.1 выпуск 1.98</t>
  </si>
  <si>
    <t>583521-0012</t>
  </si>
  <si>
    <t>583521-0227-4</t>
  </si>
  <si>
    <t>ФБС12.3.3 В 20, фр.20х40, Мц 500, серия Б1.016.1-1.1 выпуск 1.98</t>
  </si>
  <si>
    <t>583521-0011</t>
  </si>
  <si>
    <t>583521-0225-3</t>
  </si>
  <si>
    <t>ФБС12.2.3 В 20, фр.20х40, Мц 500, серия Б1.016.1-1.1 выпуск 1.98</t>
  </si>
  <si>
    <t>583521-0010</t>
  </si>
  <si>
    <t>585821-В540</t>
  </si>
  <si>
    <t>3.006.1-2/87вып.2</t>
  </si>
  <si>
    <t>585821-В541</t>
  </si>
  <si>
    <t>585821-В544</t>
  </si>
  <si>
    <t>С20/25</t>
  </si>
  <si>
    <t>585821-В542</t>
  </si>
  <si>
    <t>585821-В543</t>
  </si>
  <si>
    <t>585821-В545</t>
  </si>
  <si>
    <t>585821-В546</t>
  </si>
  <si>
    <t>585821-В547</t>
  </si>
  <si>
    <t>585821-В548</t>
  </si>
  <si>
    <t>585821-В549</t>
  </si>
  <si>
    <t>585821-В550</t>
  </si>
  <si>
    <t>585821-В551</t>
  </si>
  <si>
    <t>585821-В552</t>
  </si>
  <si>
    <t>585821-В553</t>
  </si>
  <si>
    <t>585821-В554</t>
  </si>
  <si>
    <t>585821-В555</t>
  </si>
  <si>
    <t>585821-В556</t>
  </si>
  <si>
    <t>585821-В557</t>
  </si>
  <si>
    <t>585821-В645</t>
  </si>
  <si>
    <t>585821-В646</t>
  </si>
  <si>
    <t>585821-В558</t>
  </si>
  <si>
    <t>585821-В559</t>
  </si>
  <si>
    <t>585821-В560</t>
  </si>
  <si>
    <t>585821-В647</t>
  </si>
  <si>
    <t>585821-В648</t>
  </si>
  <si>
    <t>585821-В649</t>
  </si>
  <si>
    <t>585821-В561</t>
  </si>
  <si>
    <t>585821-В562</t>
  </si>
  <si>
    <t>585821-В563</t>
  </si>
  <si>
    <t>585821-В650</t>
  </si>
  <si>
    <t>585821-В651</t>
  </si>
  <si>
    <t>585821-В652</t>
  </si>
  <si>
    <t>585821-В564</t>
  </si>
  <si>
    <t>585821-В565</t>
  </si>
  <si>
    <t>585821-В653</t>
  </si>
  <si>
    <t>585821-В654</t>
  </si>
  <si>
    <t>585821-В566</t>
  </si>
  <si>
    <t>585821-В567</t>
  </si>
  <si>
    <t>585821-В568</t>
  </si>
  <si>
    <t>585821-В655</t>
  </si>
  <si>
    <t>585821-В656</t>
  </si>
  <si>
    <t>585821-В657</t>
  </si>
  <si>
    <t>585821-В569</t>
  </si>
  <si>
    <t>585821-В570</t>
  </si>
  <si>
    <t>585821-В658</t>
  </si>
  <si>
    <t>585821-В659</t>
  </si>
  <si>
    <t>585821-В571</t>
  </si>
  <si>
    <t>585821-В572</t>
  </si>
  <si>
    <t>585821-В660</t>
  </si>
  <si>
    <t>585821-В661</t>
  </si>
  <si>
    <t>585821-В573</t>
  </si>
  <si>
    <t>585821-В574</t>
  </si>
  <si>
    <t>585821-В575</t>
  </si>
  <si>
    <t>585821-В662</t>
  </si>
  <si>
    <t>585821-В663</t>
  </si>
  <si>
    <t>585821-В664</t>
  </si>
  <si>
    <t>585821-В576</t>
  </si>
  <si>
    <t>585821-В577</t>
  </si>
  <si>
    <t>585821-В665</t>
  </si>
  <si>
    <t>585821-В666</t>
  </si>
  <si>
    <t>585821-В578</t>
  </si>
  <si>
    <t>585821-В579</t>
  </si>
  <si>
    <t>585821-В580</t>
  </si>
  <si>
    <t>585821-В667</t>
  </si>
  <si>
    <t>585821-В668</t>
  </si>
  <si>
    <t>585821-В669</t>
  </si>
  <si>
    <t>585821-В581</t>
  </si>
  <si>
    <t>585821-В582</t>
  </si>
  <si>
    <t>585821-В670</t>
  </si>
  <si>
    <t>585821-В671</t>
  </si>
  <si>
    <t>585821-В583</t>
  </si>
  <si>
    <t>585821-В584</t>
  </si>
  <si>
    <t>585821-В672</t>
  </si>
  <si>
    <t>585821-В673</t>
  </si>
  <si>
    <t>585821-В585</t>
  </si>
  <si>
    <t>585821-В586</t>
  </si>
  <si>
    <t>585821-В674</t>
  </si>
  <si>
    <t>585821-В675</t>
  </si>
  <si>
    <t>585821-В587</t>
  </si>
  <si>
    <t>585821-В676</t>
  </si>
  <si>
    <t>585821-В588</t>
  </si>
  <si>
    <t>585821-В589</t>
  </si>
  <si>
    <t>585821-В590</t>
  </si>
  <si>
    <t>585821-В677</t>
  </si>
  <si>
    <t>585821-В678</t>
  </si>
  <si>
    <t>585821-В679</t>
  </si>
  <si>
    <t>585821-В591</t>
  </si>
  <si>
    <t>585821-В592</t>
  </si>
  <si>
    <t>585821-В680</t>
  </si>
  <si>
    <t>585821-В681</t>
  </si>
  <si>
    <t>585821-В593</t>
  </si>
  <si>
    <t>585821-В594</t>
  </si>
  <si>
    <t>585821-В595</t>
  </si>
  <si>
    <t>585821-В682</t>
  </si>
  <si>
    <t>585821-В683</t>
  </si>
  <si>
    <t>585821-В684</t>
  </si>
  <si>
    <t>585821-В596</t>
  </si>
  <si>
    <t>585821-В597</t>
  </si>
  <si>
    <t>585821-В685</t>
  </si>
  <si>
    <t>585821-В686</t>
  </si>
  <si>
    <t>585821-В598</t>
  </si>
  <si>
    <t>585821-В599</t>
  </si>
  <si>
    <t>585821-В600</t>
  </si>
  <si>
    <t>585821-В687</t>
  </si>
  <si>
    <t>585821-В688</t>
  </si>
  <si>
    <t>585821-В689</t>
  </si>
  <si>
    <t>585821-В601</t>
  </si>
  <si>
    <t>585821-В602</t>
  </si>
  <si>
    <t>585821-В690</t>
  </si>
  <si>
    <t>585821-В691</t>
  </si>
  <si>
    <t>585821-В603</t>
  </si>
  <si>
    <t>585821-В604</t>
  </si>
  <si>
    <t>585821-В605</t>
  </si>
  <si>
    <t>585821-В692</t>
  </si>
  <si>
    <t>585821-В693</t>
  </si>
  <si>
    <t>585821-В694</t>
  </si>
  <si>
    <t>585821-В606</t>
  </si>
  <si>
    <t>585821-В607</t>
  </si>
  <si>
    <t>585821-В695</t>
  </si>
  <si>
    <t>585821-В696</t>
  </si>
  <si>
    <t>585821-В608</t>
  </si>
  <si>
    <t>585821-В609</t>
  </si>
  <si>
    <t>585821-В697</t>
  </si>
  <si>
    <t>585821-В698</t>
  </si>
  <si>
    <t>585821-В610</t>
  </si>
  <si>
    <t>585821-В611</t>
  </si>
  <si>
    <t>585821-В612</t>
  </si>
  <si>
    <t>585821-В699</t>
  </si>
  <si>
    <t>585821-В700</t>
  </si>
  <si>
    <t>585821-В701</t>
  </si>
  <si>
    <t>585821-В613</t>
  </si>
  <si>
    <t>585821-В614</t>
  </si>
  <si>
    <t>585821-В615</t>
  </si>
  <si>
    <t>585821-В702</t>
  </si>
  <si>
    <t>585821-В703</t>
  </si>
  <si>
    <t>585821-В704</t>
  </si>
  <si>
    <t>585821-В616</t>
  </si>
  <si>
    <t>585821-В617</t>
  </si>
  <si>
    <t>585821-В705</t>
  </si>
  <si>
    <t>585821-В706</t>
  </si>
  <si>
    <t>585821-В618</t>
  </si>
  <si>
    <t>585821-В619</t>
  </si>
  <si>
    <t>585821-В707</t>
  </si>
  <si>
    <t>585821-В708</t>
  </si>
  <si>
    <t>585821-В620</t>
  </si>
  <si>
    <t>585821-В621</t>
  </si>
  <si>
    <t>585821-В709</t>
  </si>
  <si>
    <t>585821-В710</t>
  </si>
  <si>
    <t>585821-В622</t>
  </si>
  <si>
    <t>585821-В623</t>
  </si>
  <si>
    <t>585821-В624</t>
  </si>
  <si>
    <t>585821-В711</t>
  </si>
  <si>
    <t>585821-В712</t>
  </si>
  <si>
    <t>585821-В713</t>
  </si>
  <si>
    <t>585821-В625</t>
  </si>
  <si>
    <t>585821-В626</t>
  </si>
  <si>
    <t>585821-В627</t>
  </si>
  <si>
    <t>585821-В714</t>
  </si>
  <si>
    <t>585821-В715</t>
  </si>
  <si>
    <t>585821-В716</t>
  </si>
  <si>
    <t>585821-В628</t>
  </si>
  <si>
    <t>585821-В629</t>
  </si>
  <si>
    <t>585821-В717</t>
  </si>
  <si>
    <t>585821-В718</t>
  </si>
  <si>
    <t>585821-В630</t>
  </si>
  <si>
    <t>585821-В631</t>
  </si>
  <si>
    <t>585821-В719</t>
  </si>
  <si>
    <t>585821-В720</t>
  </si>
  <si>
    <t>585821-В632</t>
  </si>
  <si>
    <t>585821-В633</t>
  </si>
  <si>
    <t>585821-В721</t>
  </si>
  <si>
    <t>585821-В722</t>
  </si>
  <si>
    <t>585821-В634</t>
  </si>
  <si>
    <t>585821-В635</t>
  </si>
  <si>
    <t>585821-В636</t>
  </si>
  <si>
    <t>585821-В723</t>
  </si>
  <si>
    <t>585821-В724</t>
  </si>
  <si>
    <t>585821-В725</t>
  </si>
  <si>
    <t>585821-В637</t>
  </si>
  <si>
    <t>585821-В638</t>
  </si>
  <si>
    <t>585821-В726</t>
  </si>
  <si>
    <t>585821-В727</t>
  </si>
  <si>
    <t>585821-В639</t>
  </si>
  <si>
    <t>585821-В640</t>
  </si>
  <si>
    <t>585821-В728</t>
  </si>
  <si>
    <t>585821-В729</t>
  </si>
  <si>
    <t>585821-В641</t>
  </si>
  <si>
    <t>585821-В642</t>
  </si>
  <si>
    <t>585821-В730</t>
  </si>
  <si>
    <t>585821-В731</t>
  </si>
  <si>
    <t>585821-В643</t>
  </si>
  <si>
    <t>585821-В644</t>
  </si>
  <si>
    <t>585821-В732</t>
  </si>
  <si>
    <t>585821-В733</t>
  </si>
  <si>
    <t>589421-А220</t>
  </si>
  <si>
    <t>1.238.-1вып.2</t>
  </si>
  <si>
    <t>581321-0001-1</t>
  </si>
  <si>
    <t>Б1.012.1-2.08</t>
  </si>
  <si>
    <t>581321-0002-1</t>
  </si>
  <si>
    <t>581321-0003-1</t>
  </si>
  <si>
    <t>581321-0004-1</t>
  </si>
  <si>
    <t>581321-0005-1</t>
  </si>
  <si>
    <t>581321-0006-1</t>
  </si>
  <si>
    <t>581321-0007-1</t>
  </si>
  <si>
    <t>581321-0008-1</t>
  </si>
  <si>
    <t>581321-0009-1</t>
  </si>
  <si>
    <t>581321-0010-1</t>
  </si>
  <si>
    <t>581321-0011-1</t>
  </si>
  <si>
    <t>581321-0012-1</t>
  </si>
  <si>
    <t>581321-0013-1</t>
  </si>
  <si>
    <t>581321-0017-1</t>
  </si>
  <si>
    <t>581321-0018-1</t>
  </si>
  <si>
    <t>581321-0019-1</t>
  </si>
  <si>
    <t>581321-0020-1</t>
  </si>
  <si>
    <t>581321-0021-1</t>
  </si>
  <si>
    <t>581321-0022-1</t>
  </si>
  <si>
    <t>581321-0023-1</t>
  </si>
  <si>
    <t>581321-0024-1</t>
  </si>
  <si>
    <t>581321-0025-1</t>
  </si>
  <si>
    <t>581321-0026-1</t>
  </si>
  <si>
    <t>581321-0027-1</t>
  </si>
  <si>
    <t>581321-0028-1</t>
  </si>
  <si>
    <t>581321-0033-1</t>
  </si>
  <si>
    <t>581321-0034-1</t>
  </si>
  <si>
    <t>581321-0035-1</t>
  </si>
  <si>
    <t>581321-0036-1</t>
  </si>
  <si>
    <t>581321-0037-1</t>
  </si>
  <si>
    <t>581321-0038-1</t>
  </si>
  <si>
    <t>581321-0039-1</t>
  </si>
  <si>
    <t>581321-0040-1</t>
  </si>
  <si>
    <t>581321-0041-1</t>
  </si>
  <si>
    <t>581321-0042-1</t>
  </si>
  <si>
    <t>581321-0043-1</t>
  </si>
  <si>
    <t>581321-0044-1</t>
  </si>
  <si>
    <t>581321-0049-1</t>
  </si>
  <si>
    <t>581321-0050-1</t>
  </si>
  <si>
    <t>581321-0051-1</t>
  </si>
  <si>
    <t>581321-0053-1</t>
  </si>
  <si>
    <t>581321-0054-1</t>
  </si>
  <si>
    <t>581321-0055-1</t>
  </si>
  <si>
    <t>581321-0057-1</t>
  </si>
  <si>
    <t>581321-0058-1</t>
  </si>
  <si>
    <t>581321-0059-1</t>
  </si>
  <si>
    <t>581321-0065-1</t>
  </si>
  <si>
    <t>581321-0066-1</t>
  </si>
  <si>
    <t>581321-0069-1</t>
  </si>
  <si>
    <t>581321-0070-1</t>
  </si>
  <si>
    <t>581321-0073-1</t>
  </si>
  <si>
    <t>581321-0074-1</t>
  </si>
  <si>
    <t>581321-0081-1</t>
  </si>
  <si>
    <t>581321-0082-1</t>
  </si>
  <si>
    <t>581321-0083-1</t>
  </si>
  <si>
    <t>581321-0085-1</t>
  </si>
  <si>
    <t>581321-0086-1</t>
  </si>
  <si>
    <t>581321-0087-1</t>
  </si>
  <si>
    <t>581321-0089-1</t>
  </si>
  <si>
    <t>581321-0090-1</t>
  </si>
  <si>
    <t>581321-0091-1</t>
  </si>
  <si>
    <t>581321-0097-1</t>
  </si>
  <si>
    <t>581321-0098-1</t>
  </si>
  <si>
    <t>581321-0099-1</t>
  </si>
  <si>
    <t>581321-0101-1</t>
  </si>
  <si>
    <t>581321-0102-1</t>
  </si>
  <si>
    <t>581321-0103-1</t>
  </si>
  <si>
    <t>581321-0105-1</t>
  </si>
  <si>
    <t>581321-0106-1</t>
  </si>
  <si>
    <t>581321-0107-1</t>
  </si>
  <si>
    <t>581321-0109-1</t>
  </si>
  <si>
    <t>581321-0110-1</t>
  </si>
  <si>
    <t>581321-0112-1</t>
  </si>
  <si>
    <t>581321-0113-1</t>
  </si>
  <si>
    <t>581321-0014-1</t>
  </si>
  <si>
    <t>581321-0030-1</t>
  </si>
  <si>
    <t>581321-0047-1</t>
  </si>
  <si>
    <t>581321-0063-1</t>
  </si>
  <si>
    <t>582421-0001</t>
  </si>
  <si>
    <t>1.415.1 в.1</t>
  </si>
  <si>
    <t>582421-0002</t>
  </si>
  <si>
    <t>582421-0003</t>
  </si>
  <si>
    <t>582421-0004</t>
  </si>
  <si>
    <t>582421-0005</t>
  </si>
  <si>
    <t>582421-0006</t>
  </si>
  <si>
    <t>582421-0007</t>
  </si>
  <si>
    <t>582421-0008</t>
  </si>
  <si>
    <t>582421-0009</t>
  </si>
  <si>
    <t>582421-0010</t>
  </si>
  <si>
    <t>582421-0011</t>
  </si>
  <si>
    <t>582421-0012</t>
  </si>
  <si>
    <t>582421-0013</t>
  </si>
  <si>
    <t>582421-0014</t>
  </si>
  <si>
    <t>582421-0015</t>
  </si>
  <si>
    <t>582421-0016</t>
  </si>
  <si>
    <t>582421-0017</t>
  </si>
  <si>
    <t>582421-0018</t>
  </si>
  <si>
    <t>582421-0019</t>
  </si>
  <si>
    <t>582421-0020</t>
  </si>
  <si>
    <t>582421-0021</t>
  </si>
  <si>
    <t>582421-0022</t>
  </si>
  <si>
    <t>582421-0023</t>
  </si>
  <si>
    <t>582421-0024</t>
  </si>
  <si>
    <t>582421-0025</t>
  </si>
  <si>
    <t>582421-0026</t>
  </si>
  <si>
    <t>582421-0027</t>
  </si>
  <si>
    <t>582421-0028</t>
  </si>
  <si>
    <t>582421-0029</t>
  </si>
  <si>
    <t>582421-0030</t>
  </si>
  <si>
    <t>582421-0031</t>
  </si>
  <si>
    <t>582421-0032</t>
  </si>
  <si>
    <t>582421-0033</t>
  </si>
  <si>
    <t>582421-0034</t>
  </si>
  <si>
    <t>582421-0035</t>
  </si>
  <si>
    <t>582421-0036</t>
  </si>
  <si>
    <t>582421-0037</t>
  </si>
  <si>
    <t>582421-0038</t>
  </si>
  <si>
    <t>582421-0039</t>
  </si>
  <si>
    <t>582421-0040</t>
  </si>
  <si>
    <t>582421-0041</t>
  </si>
  <si>
    <t>582421-0042</t>
  </si>
  <si>
    <t>582421-0043</t>
  </si>
  <si>
    <t>582421-0044</t>
  </si>
  <si>
    <t>582421-0045</t>
  </si>
  <si>
    <t>582421-0046</t>
  </si>
  <si>
    <t>582421-0047</t>
  </si>
  <si>
    <t>582421-0048</t>
  </si>
  <si>
    <t>582421-0049</t>
  </si>
  <si>
    <t>589521-С050</t>
  </si>
  <si>
    <t>1.225-2 вып.12</t>
  </si>
  <si>
    <t>589521-С051</t>
  </si>
  <si>
    <t>589521-С052</t>
  </si>
  <si>
    <t>589521-С053</t>
  </si>
  <si>
    <t>589521-С054</t>
  </si>
  <si>
    <t>585821-В744</t>
  </si>
  <si>
    <t>3.006.1-2/87 в.2</t>
  </si>
  <si>
    <t>585821-В745</t>
  </si>
  <si>
    <t>585821-В746</t>
  </si>
  <si>
    <t>585821-В747</t>
  </si>
  <si>
    <t>585821-В748</t>
  </si>
  <si>
    <t>585821-В749</t>
  </si>
  <si>
    <t>589421-А205-1</t>
  </si>
  <si>
    <t>1.138-3 в.1</t>
  </si>
  <si>
    <t>589421-А205</t>
  </si>
  <si>
    <t>589421-А206-1</t>
  </si>
  <si>
    <t>589421-А207-1</t>
  </si>
  <si>
    <t>589421-А208-1</t>
  </si>
  <si>
    <t>589421-А208</t>
  </si>
  <si>
    <t>585821-Т009</t>
  </si>
  <si>
    <t>3.006.1-2/87 в.6</t>
  </si>
  <si>
    <t>585821-Т010</t>
  </si>
  <si>
    <t>585821-Т011</t>
  </si>
  <si>
    <t>585821-Т012</t>
  </si>
  <si>
    <t>3.017-3 вып.1</t>
  </si>
  <si>
    <t>С25/30</t>
  </si>
  <si>
    <t>Б3.017.1-2.99</t>
  </si>
  <si>
    <t>585821-Е704</t>
  </si>
  <si>
    <t>3.006.1-8</t>
  </si>
  <si>
    <t>585821-Е713</t>
  </si>
  <si>
    <t>585821-Е493</t>
  </si>
  <si>
    <t>585821-Е703</t>
  </si>
  <si>
    <t>585821-Е712</t>
  </si>
  <si>
    <t>585821-Е543</t>
  </si>
  <si>
    <t>585821-Е565</t>
  </si>
  <si>
    <t>585821-Е495</t>
  </si>
  <si>
    <t>585821-Е501</t>
  </si>
  <si>
    <t>585821-Е548</t>
  </si>
  <si>
    <t>585821-Е498</t>
  </si>
  <si>
    <t>585821-Е561</t>
  </si>
  <si>
    <t>585321-П357</t>
  </si>
  <si>
    <t>3.900.1-14 вып.1</t>
  </si>
  <si>
    <t>С414-1011</t>
  </si>
  <si>
    <t>С414-9009</t>
  </si>
  <si>
    <t>С414-1005-258</t>
  </si>
  <si>
    <t>С414-1006-260</t>
  </si>
  <si>
    <t>С414-1007-264</t>
  </si>
  <si>
    <t>С414-1007-265</t>
  </si>
  <si>
    <t>С414-1007-266</t>
  </si>
  <si>
    <t>С414-1107-260</t>
  </si>
  <si>
    <t>С414-1005-58</t>
  </si>
  <si>
    <t>С414-1006-60</t>
  </si>
  <si>
    <t>С414-1007-64</t>
  </si>
  <si>
    <t>С414-1007-65</t>
  </si>
  <si>
    <t>С414-1007-66</t>
  </si>
  <si>
    <t>С414-1107-66</t>
  </si>
  <si>
    <t>С414-1005-56</t>
  </si>
  <si>
    <t>Ведущий экономист ПЭО</t>
  </si>
  <si>
    <t>М.В.Шенец</t>
  </si>
  <si>
    <t>ФБС24-6-6, С16/20 W6, F100, фр.20х40, Мц 500</t>
  </si>
  <si>
    <t>ФБС24-5-6, С16/20 W6, F100, фр.20х40, Мц 500</t>
  </si>
  <si>
    <t>ФБС24-4-6, С16/20 W6, F100, фр.20х40, Мц 500</t>
  </si>
  <si>
    <t>ФБС24-3-6, С16/20 W6, F100, фр.20х40, Мц 500</t>
  </si>
  <si>
    <t>ФБС12-6-6, С16/20 W6, F100, фр.20х40, Мц 500</t>
  </si>
  <si>
    <t>ФБС12-5-6, С16/20 W6, F100, фр.20х40, Мц 500</t>
  </si>
  <si>
    <t>ФБС12-4-6, С16/20 W6, F100, фр.20х40, Мц 500</t>
  </si>
  <si>
    <t>ФБС12-3-6, С16/20 W6, F100, фр.20х40, Мц 500</t>
  </si>
  <si>
    <t>ФБС12-2-6, С16/20 W6, F100, фр.20х40, Мц 500</t>
  </si>
  <si>
    <t>ФБС9-6-6, С16/20 W6, F100, фр.20х40, Мц 500</t>
  </si>
  <si>
    <t>ФБС9-5-6, С16/20 W6, F100, фр.20х40, Мц 500</t>
  </si>
  <si>
    <t>ФБС9-4-6, С16/20 W6, F100, фр.20х40, Мц 500</t>
  </si>
  <si>
    <t>ФБС9-3-6, С16/20 W6, F100, фр.20х40, Мц 500</t>
  </si>
  <si>
    <t>ФБС9-2-6, С16/20 W6, F100, фр.20х40, Мц 500</t>
  </si>
  <si>
    <t>ФБС12-6-3, С16/20 W6, F100, фр.20х40, Мц 500</t>
  </si>
  <si>
    <t>ФБС12-5-3, С16/20 W6, F100, фр.20х40, Мц 500</t>
  </si>
  <si>
    <t>ФБС12-4-3, С16/20 W6, F100, фр.20х40, Мц 500</t>
  </si>
  <si>
    <t>ФБС12-3-3, С16/20 W6, F100, фр.20х40, Мц 500</t>
  </si>
  <si>
    <t>ФБС12-2-3, С16/20 W6, F100, фр.20х40, Мц 500</t>
  </si>
  <si>
    <t>П1-5</t>
  </si>
  <si>
    <t>П1-5а</t>
  </si>
  <si>
    <t>П1-15б</t>
  </si>
  <si>
    <t>П1-8</t>
  </si>
  <si>
    <t>П1-8а</t>
  </si>
  <si>
    <t>П2-15</t>
  </si>
  <si>
    <t>П2-15а</t>
  </si>
  <si>
    <t>П2-15б</t>
  </si>
  <si>
    <t>П3-5</t>
  </si>
  <si>
    <t>П3-5а</t>
  </si>
  <si>
    <t>П3-8</t>
  </si>
  <si>
    <t>П3-8а</t>
  </si>
  <si>
    <t>П3-15б</t>
  </si>
  <si>
    <t>П4-15</t>
  </si>
  <si>
    <t>П4-15а</t>
  </si>
  <si>
    <t>П4-15б</t>
  </si>
  <si>
    <t>П5-5</t>
  </si>
  <si>
    <t>П5-5а</t>
  </si>
  <si>
    <t>П5д-5</t>
  </si>
  <si>
    <t>П5д-5а</t>
  </si>
  <si>
    <t>П5-8</t>
  </si>
  <si>
    <t>П5-8а</t>
  </si>
  <si>
    <t>П5-8б</t>
  </si>
  <si>
    <t>П5д-8</t>
  </si>
  <si>
    <t>П5д-8а</t>
  </si>
  <si>
    <t>П5д-8б</t>
  </si>
  <si>
    <t>П6-15</t>
  </si>
  <si>
    <t>П6-15а</t>
  </si>
  <si>
    <t>П6-15б</t>
  </si>
  <si>
    <t>П6д-15</t>
  </si>
  <si>
    <t>П6д-15а</t>
  </si>
  <si>
    <t>П6д-15б</t>
  </si>
  <si>
    <t>П7-3</t>
  </si>
  <si>
    <t>П7-3а</t>
  </si>
  <si>
    <t>П7д-3</t>
  </si>
  <si>
    <t>П7д-3а</t>
  </si>
  <si>
    <t>П7-5</t>
  </si>
  <si>
    <t>П7-5а</t>
  </si>
  <si>
    <t>П7-5б</t>
  </si>
  <si>
    <t>П7д-5</t>
  </si>
  <si>
    <t>П7д-5а</t>
  </si>
  <si>
    <t>П7д-5б</t>
  </si>
  <si>
    <t>П8-8</t>
  </si>
  <si>
    <t>П8-8а</t>
  </si>
  <si>
    <t>П8д-8</t>
  </si>
  <si>
    <t>П8д-8а</t>
  </si>
  <si>
    <t>П8-11</t>
  </si>
  <si>
    <t>П8-11а</t>
  </si>
  <si>
    <t>П8д-11</t>
  </si>
  <si>
    <t>П8д-11а</t>
  </si>
  <si>
    <t>П9-15</t>
  </si>
  <si>
    <t>П9-15а</t>
  </si>
  <si>
    <t>П9-15б</t>
  </si>
  <si>
    <t>П9д-15</t>
  </si>
  <si>
    <t>П9д-15а</t>
  </si>
  <si>
    <t>П9д-15б</t>
  </si>
  <si>
    <t>П10-3</t>
  </si>
  <si>
    <t>П10-3а</t>
  </si>
  <si>
    <t>П10д-3</t>
  </si>
  <si>
    <t>П10д-3а</t>
  </si>
  <si>
    <t>П10-5</t>
  </si>
  <si>
    <t>П10-5а</t>
  </si>
  <si>
    <t>П10-5б</t>
  </si>
  <si>
    <t>П10д-5</t>
  </si>
  <si>
    <t>П10д-5а</t>
  </si>
  <si>
    <t>П10д-5б</t>
  </si>
  <si>
    <t>П11-8</t>
  </si>
  <si>
    <t>П11-8а</t>
  </si>
  <si>
    <t>П11д-8</t>
  </si>
  <si>
    <t>П11д-8а</t>
  </si>
  <si>
    <t>П12-12</t>
  </si>
  <si>
    <t>П12-12а</t>
  </si>
  <si>
    <t>П12д-12</t>
  </si>
  <si>
    <t>П12д-12а</t>
  </si>
  <si>
    <t>П12-15</t>
  </si>
  <si>
    <t>П12-15а</t>
  </si>
  <si>
    <t>П12д-15</t>
  </si>
  <si>
    <t>П12д-15а</t>
  </si>
  <si>
    <t>П13-11б</t>
  </si>
  <si>
    <t>П13д-11б</t>
  </si>
  <si>
    <t>П14-3</t>
  </si>
  <si>
    <t>П14-3а</t>
  </si>
  <si>
    <t>П14-3б</t>
  </si>
  <si>
    <t>П14д-3</t>
  </si>
  <si>
    <t>П14д-3а</t>
  </si>
  <si>
    <t>П14д-3б</t>
  </si>
  <si>
    <t>П15-5</t>
  </si>
  <si>
    <t>П15-5а</t>
  </si>
  <si>
    <t>П15д-5</t>
  </si>
  <si>
    <t>П15д-5а</t>
  </si>
  <si>
    <t>П15-8</t>
  </si>
  <si>
    <t>П15-8а</t>
  </si>
  <si>
    <t>П15-8б</t>
  </si>
  <si>
    <t>П15д-8</t>
  </si>
  <si>
    <t>П15д-8а</t>
  </si>
  <si>
    <t>П15д-8б</t>
  </si>
  <si>
    <t>П16-15</t>
  </si>
  <si>
    <t>П16-15а</t>
  </si>
  <si>
    <t>П16д-15</t>
  </si>
  <si>
    <t>П16д-15а</t>
  </si>
  <si>
    <t>П17-3</t>
  </si>
  <si>
    <t>П17-3а</t>
  </si>
  <si>
    <t>П17-3б</t>
  </si>
  <si>
    <t>П17д-3</t>
  </si>
  <si>
    <t>П17д-3а</t>
  </si>
  <si>
    <t>П17д-3б</t>
  </si>
  <si>
    <t>П18-5</t>
  </si>
  <si>
    <t>П18-5а</t>
  </si>
  <si>
    <t>П18д-5</t>
  </si>
  <si>
    <t>П18д-5а</t>
  </si>
  <si>
    <t>П18-8</t>
  </si>
  <si>
    <t>П18-8а</t>
  </si>
  <si>
    <t>П18-8б</t>
  </si>
  <si>
    <t>П18д-8</t>
  </si>
  <si>
    <t>П18д-8а</t>
  </si>
  <si>
    <t>П18д-8б</t>
  </si>
  <si>
    <t>П19-11</t>
  </si>
  <si>
    <t>П19-11а</t>
  </si>
  <si>
    <t>П19д-11</t>
  </si>
  <si>
    <t>П19д-11а</t>
  </si>
  <si>
    <t>П19-15</t>
  </si>
  <si>
    <t>П19-15а</t>
  </si>
  <si>
    <t>П19д-15</t>
  </si>
  <si>
    <t>П19д-15а</t>
  </si>
  <si>
    <t>П20-3</t>
  </si>
  <si>
    <t>П20-3а</t>
  </si>
  <si>
    <t>П20-3б</t>
  </si>
  <si>
    <t>П20д-3</t>
  </si>
  <si>
    <t>П20д-3а</t>
  </si>
  <si>
    <t>П20д-3б</t>
  </si>
  <si>
    <t>П21-5</t>
  </si>
  <si>
    <t>П21-5а</t>
  </si>
  <si>
    <t>П21-5б</t>
  </si>
  <si>
    <t>П21д-5</t>
  </si>
  <si>
    <t>П21д-5а</t>
  </si>
  <si>
    <t>П21д-5б</t>
  </si>
  <si>
    <t>П21-8</t>
  </si>
  <si>
    <t>П21-8а</t>
  </si>
  <si>
    <t>П21д-8</t>
  </si>
  <si>
    <t>П21д-8а</t>
  </si>
  <si>
    <t>П22-12</t>
  </si>
  <si>
    <t>П22-12а</t>
  </si>
  <si>
    <t>П22д-12</t>
  </si>
  <si>
    <t>П22д-12а</t>
  </si>
  <si>
    <t>П22-15</t>
  </si>
  <si>
    <t>П22-15а</t>
  </si>
  <si>
    <t>П22д-15</t>
  </si>
  <si>
    <t>П22д-15а</t>
  </si>
  <si>
    <t>П23-3</t>
  </si>
  <si>
    <t>П23-3а</t>
  </si>
  <si>
    <t>П23-3б</t>
  </si>
  <si>
    <t>П23д-3</t>
  </si>
  <si>
    <t>П23д-3а</t>
  </si>
  <si>
    <t>П23д-3б</t>
  </si>
  <si>
    <t>П24-5</t>
  </si>
  <si>
    <t>П24-5а</t>
  </si>
  <si>
    <t>П24-5б</t>
  </si>
  <si>
    <t>П24д-5</t>
  </si>
  <si>
    <t>П24д-5а</t>
  </si>
  <si>
    <t>П24д-5б</t>
  </si>
  <si>
    <t>П24-8</t>
  </si>
  <si>
    <t>П24-8а</t>
  </si>
  <si>
    <t>П24д-8</t>
  </si>
  <si>
    <t>П24д-8а</t>
  </si>
  <si>
    <t>П25-12</t>
  </si>
  <si>
    <t>П25-12а</t>
  </si>
  <si>
    <t>П25д-12</t>
  </si>
  <si>
    <t>П25д-12а</t>
  </si>
  <si>
    <t>П25-15</t>
  </si>
  <si>
    <t>П25-15а</t>
  </si>
  <si>
    <t>П25д-15</t>
  </si>
  <si>
    <t>П25д-15а</t>
  </si>
  <si>
    <t>П26-3</t>
  </si>
  <si>
    <t>П26-3а</t>
  </si>
  <si>
    <t>П26-3б</t>
  </si>
  <si>
    <t>П26д-3</t>
  </si>
  <si>
    <t>П26д-3а</t>
  </si>
  <si>
    <t>П26д-3б</t>
  </si>
  <si>
    <t>П26-5</t>
  </si>
  <si>
    <t>П26-5а</t>
  </si>
  <si>
    <t>П26д-5</t>
  </si>
  <si>
    <t>П26д-5а</t>
  </si>
  <si>
    <t>П27-8</t>
  </si>
  <si>
    <t>П27-8а</t>
  </si>
  <si>
    <t>П27д-8</t>
  </si>
  <si>
    <t>П27д-8а</t>
  </si>
  <si>
    <t>П28-12</t>
  </si>
  <si>
    <t>П28-12а</t>
  </si>
  <si>
    <t>П28д-12</t>
  </si>
  <si>
    <t>П28д-12а</t>
  </si>
  <si>
    <t>П28-15</t>
  </si>
  <si>
    <t>П28-15а</t>
  </si>
  <si>
    <t>П28д-15</t>
  </si>
  <si>
    <t>П28д-15а</t>
  </si>
  <si>
    <t>ПП 13,5-Т</t>
  </si>
  <si>
    <t>ФЛ6-12-4 В20, Мц 500</t>
  </si>
  <si>
    <t>ФЛ6-24-4 В20, Мц 500</t>
  </si>
  <si>
    <t>ФЛ8-12-4 В20, Мц 500</t>
  </si>
  <si>
    <t>ФЛ8-24-4 В20, Мц 500</t>
  </si>
  <si>
    <t>ФЛ10-8-2 В20, Мц 500</t>
  </si>
  <si>
    <t>ФЛ10-8-3 В20, Мц 500</t>
  </si>
  <si>
    <t>ФЛ10-8-4 В20, Мц 500</t>
  </si>
  <si>
    <t>ФЛ10-12-2 В20, Мц 500</t>
  </si>
  <si>
    <t>ФЛ10-12-3 В20, Мц 500</t>
  </si>
  <si>
    <t>ФЛ10-12-4 В20, Мц 500</t>
  </si>
  <si>
    <t>ФЛ10-24-2 В20, Мц 500</t>
  </si>
  <si>
    <t>ФЛ10-24-3 В20, Мц 500</t>
  </si>
  <si>
    <t>ФЛ10-24-4 В20, Мц 500</t>
  </si>
  <si>
    <t>ФЛ12-8-1 В20, Мц 500</t>
  </si>
  <si>
    <t>ФЛ12-8-2 В20, Мц 500</t>
  </si>
  <si>
    <t>ФЛ12-8-3 В20, Мц 500</t>
  </si>
  <si>
    <t>ФЛ12-8-4 В20, Мц 500</t>
  </si>
  <si>
    <t>ФЛ12-12-1 В20, Мц 500</t>
  </si>
  <si>
    <t>ФЛ12-12-2 В20, Мц 500</t>
  </si>
  <si>
    <t>ФЛ12-12-3 В20, Мц 500</t>
  </si>
  <si>
    <t>ФЛ12-12-4 В20, Мц 500</t>
  </si>
  <si>
    <t>ФЛ12-24-1 В20, Мц 500</t>
  </si>
  <si>
    <t>ФЛ12-24-2 В20, Мц 500</t>
  </si>
  <si>
    <t>ФЛ12-24-3 В20, Мц 500</t>
  </si>
  <si>
    <t>ФЛ12-24-4 В20, Мц 500</t>
  </si>
  <si>
    <t>ФЛ14-8-1 В20, Мц 500</t>
  </si>
  <si>
    <t>ФЛ14-8-2 В20, Мц 500</t>
  </si>
  <si>
    <t>ФЛ14-8-3 В20, Мц 500</t>
  </si>
  <si>
    <t>ФЛ14-8-4 В20, Мц 500</t>
  </si>
  <si>
    <t>ФЛ14-12-1 В20, Мц 500</t>
  </si>
  <si>
    <t>ФЛ14-12-2 В20, Мц 500</t>
  </si>
  <si>
    <t>ФЛ14-12-3 В20, Мц 500</t>
  </si>
  <si>
    <t>ФЛ14-12-4 В20, Мц 500</t>
  </si>
  <si>
    <t>ФЛ14-24-1 В20, Мц 500</t>
  </si>
  <si>
    <t>ФЛ14-24-2 В20, Мц 500</t>
  </si>
  <si>
    <t>ФЛ14-24-3 В20, Мц 500</t>
  </si>
  <si>
    <t>ФЛ14-24-4 В20, Мц 500</t>
  </si>
  <si>
    <t>ФЛ16-8-1 В20, Мц 500</t>
  </si>
  <si>
    <t>ФЛ16-8-2 В20, Мц 500</t>
  </si>
  <si>
    <t>ФЛ16-8-3 В20, Мц 500</t>
  </si>
  <si>
    <t>ФЛ16-8-4 В25, Мц 500</t>
  </si>
  <si>
    <t>ФЛ16-12-1 В20, Мц 500</t>
  </si>
  <si>
    <t>ФЛ16-12-2 В20, Мц 500</t>
  </si>
  <si>
    <t>ФЛ16-12-3 В20, Мц 500</t>
  </si>
  <si>
    <t>ФЛ16-12-4 В25, Мц 500</t>
  </si>
  <si>
    <t>ФЛ16-24-1 В20, Мц 500</t>
  </si>
  <si>
    <t>ФЛ16-24-2 В20, Мц 500</t>
  </si>
  <si>
    <t>ФЛ16-24-3 В20, Мц 500</t>
  </si>
  <si>
    <t>ФЛ16-24-4 В25, Мц 500</t>
  </si>
  <si>
    <t>ФЛ20-8-1 В20, Мц 500</t>
  </si>
  <si>
    <t>ФЛ20-8-2 В20, Мц 500</t>
  </si>
  <si>
    <t>ФЛ20-8-3 В25, Мц 500</t>
  </si>
  <si>
    <t>ФЛ20-8-4 В25, Мц 500</t>
  </si>
  <si>
    <t>ФЛ20-12-1 В20, Мц 500</t>
  </si>
  <si>
    <t>ФЛ20-12-2 В20, Мц 500</t>
  </si>
  <si>
    <t>ФЛ20-12-3 В25, Мц 500</t>
  </si>
  <si>
    <t>ФЛ20-12-4 В25, Мц 500</t>
  </si>
  <si>
    <t>ФЛ20-24-1 В20, Мц.500</t>
  </si>
  <si>
    <t>ФЛ20-24-2 В20, Мц.500</t>
  </si>
  <si>
    <t>ФЛ20-24-3 В25, Мц.500</t>
  </si>
  <si>
    <t>ФЛ20-24-4 В25, Мц.500</t>
  </si>
  <si>
    <t>ФЛ24-8-1 В20, Мц.500</t>
  </si>
  <si>
    <t>ФЛ24-8-2 В20, Мц.500</t>
  </si>
  <si>
    <t>ФЛ24-8-3 В20, Мц.500</t>
  </si>
  <si>
    <t>ФЛ24-8-4 В25, Мц.500</t>
  </si>
  <si>
    <t>ФЛ24-12-1 В20, Мц.500</t>
  </si>
  <si>
    <t>ФЛ24-12-2 В20, Мц.500</t>
  </si>
  <si>
    <t>ФЛ24-12-3 В20, Мц.500</t>
  </si>
  <si>
    <t>ФЛ24-12-4 В25, Мц.500</t>
  </si>
  <si>
    <t>ФЛ24-24-1 В20, Мц.500</t>
  </si>
  <si>
    <t>ФЛ24-24-2 В20, Мц.500</t>
  </si>
  <si>
    <t>ФЛ24-24-3 В20, Мц.500</t>
  </si>
  <si>
    <t>ФЛ24-24-4 В25, Мц.500</t>
  </si>
  <si>
    <t>ФЛ28-8-1 В20, Мц.500</t>
  </si>
  <si>
    <t>ФЛ28-8-2 В20, Мц.500</t>
  </si>
  <si>
    <t>ФЛ28-8-3 В20, Мц.500</t>
  </si>
  <si>
    <t>ФЛ28-8-4 В25, Мц.500</t>
  </si>
  <si>
    <t>ФЛ28-12-1 В20, Мц.500</t>
  </si>
  <si>
    <t>ФЛ28-12-2 В20, Мц.500</t>
  </si>
  <si>
    <t>ФЛ28-12-3 В20, Мц.500</t>
  </si>
  <si>
    <t>ФЛ28-12-4 В25, Мц.500</t>
  </si>
  <si>
    <t>ФЛ28-24-1 В20, Мц.500</t>
  </si>
  <si>
    <t>ФЛ28-24-2 В20, Мц.500</t>
  </si>
  <si>
    <t>ФЛ28-24-3 В20, Мц.500</t>
  </si>
  <si>
    <t>ФЛ28-24-4 В25, Мц.500</t>
  </si>
  <si>
    <t>ФЛ32-8-1 В20, Мц.500</t>
  </si>
  <si>
    <t>ФЛ32-8-2 В20, Мц.500</t>
  </si>
  <si>
    <t>ФЛ32-8-3 В25, Мц.500</t>
  </si>
  <si>
    <t>ФЛ32-12-1 В20, Мц.500</t>
  </si>
  <si>
    <t>ФЛ32-12-2 В20, Мц.500</t>
  </si>
  <si>
    <t>ФЛ32-12-3 В25, Мц.500</t>
  </si>
  <si>
    <t>ФЛ10-30-2 В20, Мц.500</t>
  </si>
  <si>
    <t>ФЛ12-30-2 В20, Мц.500</t>
  </si>
  <si>
    <t>ФЛ14-30-3 В20, Мц.500</t>
  </si>
  <si>
    <t>ФЛ16-30-3 В20, Мц.500</t>
  </si>
  <si>
    <t>ФБ 6-1</t>
  </si>
  <si>
    <t>ФБ 6-2</t>
  </si>
  <si>
    <t>ФБ 6-3</t>
  </si>
  <si>
    <t>ФБ 6-4</t>
  </si>
  <si>
    <t>ФБ 6-5</t>
  </si>
  <si>
    <t>ФБ 6-6</t>
  </si>
  <si>
    <t>ФБ 6-7</t>
  </si>
  <si>
    <t>ФБ 6-8</t>
  </si>
  <si>
    <t>ФБ 6-9</t>
  </si>
  <si>
    <t>ФБ 6-10</t>
  </si>
  <si>
    <t>ФБ 6-11</t>
  </si>
  <si>
    <t>ФБ 6-12</t>
  </si>
  <si>
    <t>ФБ 6-13</t>
  </si>
  <si>
    <t>ФБ 6-14</t>
  </si>
  <si>
    <t>ФБ 6-15</t>
  </si>
  <si>
    <t>ФБ 6-16</t>
  </si>
  <si>
    <t>ФБ 6-17</t>
  </si>
  <si>
    <t>ФБ 6-18</t>
  </si>
  <si>
    <t>ФБ 6-19</t>
  </si>
  <si>
    <t>ФБ 6-20</t>
  </si>
  <si>
    <t>ФБ 6-21</t>
  </si>
  <si>
    <t>ФБ 6-22</t>
  </si>
  <si>
    <t>ФБ 6-23</t>
  </si>
  <si>
    <t>ФБ 6-24</t>
  </si>
  <si>
    <t>ФБ 6-25</t>
  </si>
  <si>
    <t>ФБ 6-26</t>
  </si>
  <si>
    <t>ФБ 6-27</t>
  </si>
  <si>
    <t>ФБ 6-28</t>
  </si>
  <si>
    <t>ФБ 6-29</t>
  </si>
  <si>
    <t>ФБ 6-30</t>
  </si>
  <si>
    <t>ФБ 6-31</t>
  </si>
  <si>
    <t>ФБ 6-32</t>
  </si>
  <si>
    <t>ФБ 6-33</t>
  </si>
  <si>
    <t>ФБ 6-34</t>
  </si>
  <si>
    <t>ФБ 6-35</t>
  </si>
  <si>
    <t>ФБ 6-36</t>
  </si>
  <si>
    <t>ФБ 6-37</t>
  </si>
  <si>
    <t>ФБ 6-38</t>
  </si>
  <si>
    <t>ФБ 6-39</t>
  </si>
  <si>
    <t>ФБ 6-40</t>
  </si>
  <si>
    <t>ФБ 6-41</t>
  </si>
  <si>
    <t>ФБ 6-42</t>
  </si>
  <si>
    <t>ФБ 6-43</t>
  </si>
  <si>
    <t>ФБ 6-44</t>
  </si>
  <si>
    <t>ФБ 6-45</t>
  </si>
  <si>
    <t>ФБ 6-46</t>
  </si>
  <si>
    <t>ФБ 6-47</t>
  </si>
  <si>
    <t>ФБ 6-48</t>
  </si>
  <si>
    <t>ФБ 6-49</t>
  </si>
  <si>
    <t>ОП4-4А3</t>
  </si>
  <si>
    <t>ОП5-2А3</t>
  </si>
  <si>
    <t>ОП5-4А3</t>
  </si>
  <si>
    <t>ОП6-2А3</t>
  </si>
  <si>
    <t>ОП6-4А3</t>
  </si>
  <si>
    <t>ОП-1</t>
  </si>
  <si>
    <t>ОП-2</t>
  </si>
  <si>
    <t>ОП-3</t>
  </si>
  <si>
    <t>ОП-4</t>
  </si>
  <si>
    <t>ОП-5</t>
  </si>
  <si>
    <t>ОП-6</t>
  </si>
  <si>
    <t>АК12-8</t>
  </si>
  <si>
    <t>АК12-9</t>
  </si>
  <si>
    <t>АК15-8</t>
  </si>
  <si>
    <t>АК15-9</t>
  </si>
  <si>
    <t>АК18-8</t>
  </si>
  <si>
    <t>АК18-9</t>
  </si>
  <si>
    <t>АК21-8</t>
  </si>
  <si>
    <t>АК21-9</t>
  </si>
  <si>
    <t>ПО1 (2300*2000*180)</t>
  </si>
  <si>
    <t>ПО2 (1450*1500*120)</t>
  </si>
  <si>
    <t>ПО3 (1750*1500*160)</t>
  </si>
  <si>
    <t>ПО4 (2300*1500*200)</t>
  </si>
  <si>
    <t>3С30б</t>
  </si>
  <si>
    <t>3С30р</t>
  </si>
  <si>
    <t>2С24в</t>
  </si>
  <si>
    <t>3С30м</t>
  </si>
  <si>
    <t>3С30н</t>
  </si>
  <si>
    <t>2С24д</t>
  </si>
  <si>
    <t>1С18а</t>
  </si>
  <si>
    <t>1С18б</t>
  </si>
  <si>
    <t>1С18в</t>
  </si>
  <si>
    <t>2С24а</t>
  </si>
  <si>
    <t>2С24б</t>
  </si>
  <si>
    <t>2С24е</t>
  </si>
  <si>
    <t>2С24г</t>
  </si>
  <si>
    <t>2С24ж</t>
  </si>
  <si>
    <t>3С30а</t>
  </si>
  <si>
    <t>3С30в</t>
  </si>
  <si>
    <t>3С30г</t>
  </si>
  <si>
    <t>3С30д</t>
  </si>
  <si>
    <t>3С30е</t>
  </si>
  <si>
    <t>3С30ж</t>
  </si>
  <si>
    <t>3С30и</t>
  </si>
  <si>
    <t>3С30к</t>
  </si>
  <si>
    <t>3С30л</t>
  </si>
  <si>
    <t>3С30п</t>
  </si>
  <si>
    <t>3С30с</t>
  </si>
  <si>
    <t>С3Ва</t>
  </si>
  <si>
    <t>1П200.50.5-М (ниж.)</t>
  </si>
  <si>
    <t>1-3П200.50.5-М (сред.)</t>
  </si>
  <si>
    <t>1-3П200.60.5-М (верх.)</t>
  </si>
  <si>
    <t>С280.12.М</t>
  </si>
  <si>
    <t>С220.12М</t>
  </si>
  <si>
    <t>С150.12.М</t>
  </si>
  <si>
    <t>ПТУ210.120.12-6</t>
  </si>
  <si>
    <t>ПДУ140.150.12-6</t>
  </si>
  <si>
    <t>ПТ300.90.10-6</t>
  </si>
  <si>
    <t>ПТУ180.90.10-6</t>
  </si>
  <si>
    <t>ПДУ110.120.12-6</t>
  </si>
  <si>
    <t>ПТ75.90.10-15</t>
  </si>
  <si>
    <t>ПТ75.240.14-1,5</t>
  </si>
  <si>
    <t>ПТ300.90.10-15</t>
  </si>
  <si>
    <t>ПТ300.120.12-15</t>
  </si>
  <si>
    <t>ПТ75.120.12-15</t>
  </si>
  <si>
    <t>ПТ300.120.12-6</t>
  </si>
  <si>
    <t>ПТ75.210.14-6</t>
  </si>
  <si>
    <t>Плита дорожная ПД6</t>
  </si>
  <si>
    <t>БСГЛ П3 В5   D=800 Мц500 фр8*20</t>
  </si>
  <si>
    <t>РСГП, кладочная, цементная, М250,Пк2,МЦ500</t>
  </si>
  <si>
    <t>БСГТ П3 В15 С12/15 W4 F100-150, Мц500, фр. 5х20</t>
  </si>
  <si>
    <t>БСГТ П3 В20 С16/20 W8 F100-150, Мц 500, фр. 5х20</t>
  </si>
  <si>
    <t xml:space="preserve">БСГТ П3 В22,5 С18/22,5 W4 F100-150, Мц 500, фр. 5х20  </t>
  </si>
  <si>
    <t>БСГТ П3 В22,5 С18/22,5 W6 F100-150, Мц 500, фр. 5х20</t>
  </si>
  <si>
    <t>БСГТ П3 В22,5 С18/22,5 W8 F100-150, Мц 500, фр. 5х20</t>
  </si>
  <si>
    <t>БСГТ П3 В25 С20/25 W8 F100-150, Мц 500, фр. 5х20</t>
  </si>
  <si>
    <t>БСГТ П3 В30 С25/30 W8 F100-150, Мц 500, фр. 5х20</t>
  </si>
  <si>
    <t>БСГТ П3 С30/37 W4 F100, Мц 500,фр 5х20</t>
  </si>
  <si>
    <t>БСГТ П3 В15 С12/15 F100, Мц 500,фр 5х20</t>
  </si>
  <si>
    <t>БСГТ П3 В20 С16/20 F100, Мц 500,фр 5х20</t>
  </si>
  <si>
    <t>БСГТ П3 В22,5 С18/22,5 F100, Мц 500,фр 5х20</t>
  </si>
  <si>
    <t>БСГТ П3 В25 С20/25 F100, Мц 500,фр 5х20</t>
  </si>
  <si>
    <t>БСГТ П3 В30 С25/30 F100, Мц 500,фр 5х20</t>
  </si>
  <si>
    <t>БСГТ П3  С8/10 W6, Мц 500,фр 20х40</t>
  </si>
  <si>
    <t>БСГТ П3 В15 С12/15 W4 F100-150, Мц500, фр. 20х40</t>
  </si>
  <si>
    <t>БСГТ П3 В20 С16/20 W8 F100-150, Мц 500, фр. 20х40</t>
  </si>
  <si>
    <t>БСГТ П3 В22,5 С18/22,5 W4 F100-150, Мц 500, фр. 20х40</t>
  </si>
  <si>
    <t>БСГТ П3 В22,5 С18/22,5 W6 F100-150, Мц 500, фр. 20х40</t>
  </si>
  <si>
    <t>БСГТ П3 В22,5 С18/22,5 W8 F100-150, Мц 500, фр. 20х40</t>
  </si>
  <si>
    <t>БСГТ П3 В25 С20/25 W8 F100-150, Мц 500, фр. 20х40</t>
  </si>
  <si>
    <t>БСГТ П3 В30 С25/30 W4 F100-150, Мц 500, фр. 20х40</t>
  </si>
  <si>
    <t>БСГТ П3 В30 С25/30 W6 F100-150, Мц 500, фр.20х40</t>
  </si>
  <si>
    <t>БСГТ П3 В30 С25/30 W8 F100-150, Мц 500, фр. 20х40</t>
  </si>
  <si>
    <t>БСГТ П3 С30/37 W4 F100, Мц 500,фр 20х40</t>
  </si>
  <si>
    <t>БСГТ П3 В15 С12/15 F100, Мц 500,фр 20х40</t>
  </si>
  <si>
    <t>БСГТ П3 В20 С16/20 F100, Мц 500,фр 20х40</t>
  </si>
  <si>
    <t>БСГТ П3 В22,5 С18/22,5 F100, Мц 500,фр 20х40</t>
  </si>
  <si>
    <t>БСГТ П3 В25 С20/25 F100, Мц 500,фр 20х40</t>
  </si>
  <si>
    <t>БСГТ П3 В30 С25/30 F100, Мц 500,фр 20х40</t>
  </si>
  <si>
    <t>БСГТ  С25/30 W6, F200 Мц 500, фр 20х40</t>
  </si>
  <si>
    <t>БСГТ  С25/30 W6, F200 Мц 500, фр 20х40 с противоморозной добавкой</t>
  </si>
  <si>
    <t xml:space="preserve">БСГТ  С25/30  W6, F200  Мц 500,фр 5х20 </t>
  </si>
  <si>
    <t>БСГТ  С25/30  W6, F200  Мц 500,фр 5х20 с противоморозной добавкой</t>
  </si>
  <si>
    <t>РСГП, кладочная, цементная, М100 F50</t>
  </si>
  <si>
    <t>РСГП, кладочная, цементная, М100 F100</t>
  </si>
  <si>
    <t>РСГП, кладочная, цементная, М100 F100 с противоморозной добавкой</t>
  </si>
  <si>
    <t xml:space="preserve">БСГТ  С35/45 ,  Мц 500,фр 5х20 </t>
  </si>
  <si>
    <t>РСГП, кладочная, цементная, М100 F75</t>
  </si>
  <si>
    <t>БСГТ  С8/10 W4, F100 Мц 500, фр 20х40</t>
  </si>
  <si>
    <t>БСГТ  С35/45,  Мц 500, фр 20х40</t>
  </si>
  <si>
    <t>11.11.2019</t>
  </si>
  <si>
    <t>с 11 ноября 2019 г. по 10 декабря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</si>
</sst>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00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u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0"/>
      <color indexed="23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Calibri"/>
      <family val="2"/>
      <charset val="204"/>
    </font>
    <font>
      <sz val="8"/>
      <color indexed="23"/>
      <name val="Arial"/>
      <family val="2"/>
      <charset val="204"/>
    </font>
    <font>
      <sz val="10"/>
      <name val="Arial Cyr"/>
      <charset val="204"/>
    </font>
    <font>
      <sz val="12"/>
      <color rgb="FF0070C0"/>
      <name val="Times New Roman"/>
      <family val="1"/>
      <charset val="204"/>
    </font>
    <font>
      <sz val="10"/>
      <color rgb="FF0070C0"/>
      <name val="Arial"/>
      <family val="2"/>
      <charset val="204"/>
    </font>
    <font>
      <sz val="10"/>
      <color theme="3" tint="0.39997558519241921"/>
      <name val="Arial"/>
      <family val="2"/>
      <charset val="204"/>
    </font>
    <font>
      <b/>
      <sz val="10"/>
      <name val="Arial Cyr"/>
      <charset val="204"/>
    </font>
    <font>
      <sz val="12"/>
      <color indexed="9"/>
      <name val="Times New Roman"/>
      <family val="1"/>
      <charset val="204"/>
    </font>
    <font>
      <sz val="10"/>
      <color indexed="9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66FF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12" fillId="0" borderId="0"/>
  </cellStyleXfs>
  <cellXfs count="162">
    <xf numFmtId="0" fontId="0" fillId="0" borderId="0" xfId="0"/>
    <xf numFmtId="0" fontId="2" fillId="0" borderId="0" xfId="1" applyFont="1" applyAlignment="1">
      <alignment horizontal="center"/>
    </xf>
    <xf numFmtId="0" fontId="1" fillId="0" borderId="0" xfId="1"/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2" fillId="0" borderId="0" xfId="1" applyFont="1" applyAlignment="1"/>
    <xf numFmtId="0" fontId="1" fillId="0" borderId="0" xfId="1" applyFont="1"/>
    <xf numFmtId="0" fontId="5" fillId="0" borderId="0" xfId="1" applyFont="1"/>
    <xf numFmtId="0" fontId="6" fillId="0" borderId="0" xfId="1" applyFont="1"/>
    <xf numFmtId="0" fontId="1" fillId="2" borderId="0" xfId="1" applyFill="1"/>
    <xf numFmtId="0" fontId="2" fillId="0" borderId="1" xfId="1" applyFont="1" applyBorder="1" applyAlignment="1">
      <alignment horizontal="center" vertical="top" wrapText="1"/>
    </xf>
    <xf numFmtId="0" fontId="2" fillId="0" borderId="0" xfId="1" applyFont="1" applyBorder="1" applyAlignment="1">
      <alignment horizontal="center" vertical="top" wrapText="1"/>
    </xf>
    <xf numFmtId="1" fontId="7" fillId="0" borderId="1" xfId="1" applyNumberFormat="1" applyFont="1" applyBorder="1" applyAlignment="1">
      <alignment horizontal="left" wrapText="1"/>
    </xf>
    <xf numFmtId="0" fontId="7" fillId="0" borderId="1" xfId="1" applyFont="1" applyBorder="1" applyAlignment="1">
      <alignment horizontal="left" vertical="center"/>
    </xf>
    <xf numFmtId="49" fontId="7" fillId="0" borderId="1" xfId="1" applyNumberFormat="1" applyFont="1" applyBorder="1" applyAlignment="1">
      <alignment horizontal="center" vertical="center" wrapText="1"/>
    </xf>
    <xf numFmtId="1" fontId="7" fillId="0" borderId="1" xfId="1" applyNumberFormat="1" applyFont="1" applyBorder="1" applyAlignment="1">
      <alignment vertical="center" wrapText="1"/>
    </xf>
    <xf numFmtId="1" fontId="7" fillId="0" borderId="1" xfId="1" applyNumberFormat="1" applyFont="1" applyBorder="1" applyAlignment="1">
      <alignment horizontal="center" vertical="center" wrapText="1"/>
    </xf>
    <xf numFmtId="4" fontId="7" fillId="0" borderId="1" xfId="2" applyNumberFormat="1" applyFont="1" applyBorder="1" applyAlignment="1">
      <alignment horizontal="right" vertical="center" wrapText="1"/>
    </xf>
    <xf numFmtId="2" fontId="7" fillId="0" borderId="1" xfId="2" applyNumberFormat="1" applyFont="1" applyBorder="1" applyAlignment="1">
      <alignment horizontal="right" vertical="center" wrapText="1"/>
    </xf>
    <xf numFmtId="2" fontId="7" fillId="0" borderId="0" xfId="2" applyNumberFormat="1" applyFont="1" applyBorder="1" applyAlignment="1">
      <alignment horizontal="right" vertical="center" wrapText="1"/>
    </xf>
    <xf numFmtId="4" fontId="8" fillId="0" borderId="0" xfId="1" applyNumberFormat="1" applyFont="1" applyFill="1"/>
    <xf numFmtId="1" fontId="7" fillId="0" borderId="1" xfId="1" applyNumberFormat="1" applyFont="1" applyBorder="1" applyAlignment="1">
      <alignment horizontal="left"/>
    </xf>
    <xf numFmtId="1" fontId="7" fillId="0" borderId="1" xfId="1" applyNumberFormat="1" applyFont="1" applyBorder="1" applyAlignment="1">
      <alignment horizontal="center" vertical="center"/>
    </xf>
    <xf numFmtId="0" fontId="8" fillId="0" borderId="0" xfId="1" applyFont="1"/>
    <xf numFmtId="1" fontId="9" fillId="0" borderId="1" xfId="1" applyNumberFormat="1" applyFont="1" applyBorder="1" applyAlignment="1">
      <alignment horizontal="left"/>
    </xf>
    <xf numFmtId="2" fontId="7" fillId="0" borderId="1" xfId="1" applyNumberFormat="1" applyFont="1" applyBorder="1" applyAlignment="1">
      <alignment horizontal="left" wrapText="1"/>
    </xf>
    <xf numFmtId="0" fontId="9" fillId="0" borderId="1" xfId="1" applyFont="1" applyBorder="1" applyAlignment="1">
      <alignment horizontal="center"/>
    </xf>
    <xf numFmtId="0" fontId="7" fillId="0" borderId="1" xfId="1" applyFont="1" applyBorder="1" applyAlignment="1">
      <alignment horizontal="center"/>
    </xf>
    <xf numFmtId="0" fontId="7" fillId="0" borderId="1" xfId="1" applyFont="1" applyBorder="1" applyAlignment="1">
      <alignment horizontal="center" vertical="center"/>
    </xf>
    <xf numFmtId="3" fontId="7" fillId="0" borderId="1" xfId="1" applyNumberFormat="1" applyFont="1" applyBorder="1" applyAlignment="1">
      <alignment horizontal="left" vertical="center"/>
    </xf>
    <xf numFmtId="0" fontId="7" fillId="3" borderId="1" xfId="1" applyFont="1" applyFill="1" applyBorder="1" applyAlignment="1">
      <alignment horizontal="left" vertical="center"/>
    </xf>
    <xf numFmtId="4" fontId="8" fillId="4" borderId="0" xfId="1" applyNumberFormat="1" applyFont="1" applyFill="1"/>
    <xf numFmtId="0" fontId="11" fillId="0" borderId="0" xfId="1" applyFont="1" applyBorder="1" applyAlignment="1">
      <alignment horizontal="center" wrapText="1"/>
    </xf>
    <xf numFmtId="2" fontId="7" fillId="0" borderId="1" xfId="1" applyNumberFormat="1" applyFont="1" applyFill="1" applyBorder="1" applyAlignment="1">
      <alignment horizontal="left" wrapText="1"/>
    </xf>
    <xf numFmtId="3" fontId="7" fillId="0" borderId="1" xfId="3" applyNumberFormat="1" applyFont="1" applyBorder="1" applyAlignment="1">
      <alignment horizontal="left" vertical="center"/>
    </xf>
    <xf numFmtId="3" fontId="7" fillId="0" borderId="1" xfId="3" applyNumberFormat="1" applyFont="1" applyFill="1" applyBorder="1" applyAlignment="1">
      <alignment horizontal="left" vertical="center"/>
    </xf>
    <xf numFmtId="3" fontId="7" fillId="3" borderId="1" xfId="3" applyNumberFormat="1" applyFont="1" applyFill="1" applyBorder="1" applyAlignment="1">
      <alignment horizontal="left" vertical="center"/>
    </xf>
    <xf numFmtId="0" fontId="7" fillId="0" borderId="1" xfId="1" applyFont="1" applyFill="1" applyBorder="1" applyAlignment="1">
      <alignment horizontal="left" vertical="center"/>
    </xf>
    <xf numFmtId="1" fontId="7" fillId="0" borderId="1" xfId="1" applyNumberFormat="1" applyFont="1" applyFill="1" applyBorder="1" applyAlignment="1">
      <alignment vertical="center" wrapText="1"/>
    </xf>
    <xf numFmtId="0" fontId="7" fillId="0" borderId="1" xfId="1" applyFont="1" applyFill="1" applyBorder="1" applyAlignment="1">
      <alignment horizontal="center" vertical="center"/>
    </xf>
    <xf numFmtId="4" fontId="7" fillId="0" borderId="1" xfId="2" applyNumberFormat="1" applyFont="1" applyFill="1" applyBorder="1" applyAlignment="1">
      <alignment horizontal="right" vertical="center" wrapText="1"/>
    </xf>
    <xf numFmtId="2" fontId="7" fillId="0" borderId="1" xfId="2" applyNumberFormat="1" applyFont="1" applyFill="1" applyBorder="1" applyAlignment="1">
      <alignment horizontal="right" vertical="center" wrapText="1"/>
    </xf>
    <xf numFmtId="2" fontId="7" fillId="0" borderId="0" xfId="2" applyNumberFormat="1" applyFont="1" applyFill="1" applyBorder="1" applyAlignment="1">
      <alignment horizontal="right" vertical="center" wrapText="1"/>
    </xf>
    <xf numFmtId="0" fontId="1" fillId="0" borderId="3" xfId="1" applyBorder="1" applyAlignment="1">
      <alignment horizontal="center"/>
    </xf>
    <xf numFmtId="0" fontId="1" fillId="0" borderId="3" xfId="1" applyBorder="1" applyAlignment="1">
      <alignment horizontal="center" vertical="center"/>
    </xf>
    <xf numFmtId="0" fontId="1" fillId="0" borderId="4" xfId="1" applyBorder="1"/>
    <xf numFmtId="0" fontId="1" fillId="0" borderId="4" xfId="1" applyFont="1" applyBorder="1"/>
    <xf numFmtId="0" fontId="1" fillId="0" borderId="1" xfId="1" applyBorder="1"/>
    <xf numFmtId="2" fontId="13" fillId="0" borderId="1" xfId="1" applyNumberFormat="1" applyFont="1" applyBorder="1" applyAlignment="1">
      <alignment horizontal="left" wrapText="1"/>
    </xf>
    <xf numFmtId="0" fontId="13" fillId="0" borderId="1" xfId="1" applyFont="1" applyBorder="1" applyAlignment="1">
      <alignment horizontal="left" vertical="center"/>
    </xf>
    <xf numFmtId="1" fontId="13" fillId="0" borderId="1" xfId="1" applyNumberFormat="1" applyFont="1" applyBorder="1" applyAlignment="1">
      <alignment vertical="center" wrapText="1"/>
    </xf>
    <xf numFmtId="0" fontId="13" fillId="0" borderId="1" xfId="1" applyFont="1" applyBorder="1" applyAlignment="1">
      <alignment horizontal="center" vertical="center"/>
    </xf>
    <xf numFmtId="4" fontId="13" fillId="0" borderId="1" xfId="2" applyNumberFormat="1" applyFont="1" applyBorder="1" applyAlignment="1">
      <alignment horizontal="right" vertical="center" wrapText="1"/>
    </xf>
    <xf numFmtId="2" fontId="13" fillId="0" borderId="1" xfId="2" applyNumberFormat="1" applyFont="1" applyBorder="1" applyAlignment="1">
      <alignment horizontal="right" vertical="center" wrapText="1"/>
    </xf>
    <xf numFmtId="2" fontId="13" fillId="0" borderId="0" xfId="2" applyNumberFormat="1" applyFont="1" applyBorder="1" applyAlignment="1">
      <alignment horizontal="right" vertical="center" wrapText="1"/>
    </xf>
    <xf numFmtId="0" fontId="14" fillId="0" borderId="0" xfId="1" applyFont="1"/>
    <xf numFmtId="4" fontId="14" fillId="0" borderId="0" xfId="1" applyNumberFormat="1" applyFont="1" applyFill="1"/>
    <xf numFmtId="0" fontId="14" fillId="0" borderId="1" xfId="1" applyFont="1" applyBorder="1"/>
    <xf numFmtId="0" fontId="13" fillId="0" borderId="1" xfId="1" applyFont="1" applyBorder="1" applyAlignment="1">
      <alignment horizontal="left"/>
    </xf>
    <xf numFmtId="0" fontId="7" fillId="0" borderId="1" xfId="1" applyFont="1" applyBorder="1" applyAlignment="1">
      <alignment horizontal="left"/>
    </xf>
    <xf numFmtId="0" fontId="1" fillId="0" borderId="1" xfId="1" applyFont="1" applyBorder="1"/>
    <xf numFmtId="4" fontId="15" fillId="0" borderId="0" xfId="1" applyNumberFormat="1" applyFont="1" applyFill="1"/>
    <xf numFmtId="4" fontId="1" fillId="0" borderId="0" xfId="1" applyNumberFormat="1" applyFont="1" applyFill="1"/>
    <xf numFmtId="164" fontId="16" fillId="0" borderId="6" xfId="1" applyNumberFormat="1" applyFont="1" applyBorder="1" applyAlignment="1">
      <alignment horizontal="center" vertical="center" wrapText="1"/>
    </xf>
    <xf numFmtId="164" fontId="16" fillId="0" borderId="1" xfId="1" applyNumberFormat="1" applyFont="1" applyBorder="1" applyAlignment="1">
      <alignment horizontal="center" vertical="center" wrapText="1"/>
    </xf>
    <xf numFmtId="0" fontId="1" fillId="0" borderId="1" xfId="1" applyBorder="1" applyAlignment="1">
      <alignment horizontal="center" vertical="top"/>
    </xf>
    <xf numFmtId="0" fontId="7" fillId="5" borderId="1" xfId="1" applyFont="1" applyFill="1" applyBorder="1" applyAlignment="1">
      <alignment horizontal="left"/>
    </xf>
    <xf numFmtId="0" fontId="7" fillId="5" borderId="1" xfId="1" applyFont="1" applyFill="1" applyBorder="1" applyAlignment="1">
      <alignment horizontal="left" vertical="center"/>
    </xf>
    <xf numFmtId="1" fontId="7" fillId="5" borderId="1" xfId="1" applyNumberFormat="1" applyFont="1" applyFill="1" applyBorder="1" applyAlignment="1">
      <alignment vertical="center" wrapText="1"/>
    </xf>
    <xf numFmtId="0" fontId="7" fillId="5" borderId="1" xfId="1" applyFont="1" applyFill="1" applyBorder="1" applyAlignment="1">
      <alignment horizontal="center" vertical="center"/>
    </xf>
    <xf numFmtId="4" fontId="7" fillId="5" borderId="1" xfId="2" applyNumberFormat="1" applyFont="1" applyFill="1" applyBorder="1" applyAlignment="1">
      <alignment horizontal="right" vertical="center" wrapText="1"/>
    </xf>
    <xf numFmtId="2" fontId="7" fillId="5" borderId="1" xfId="2" applyNumberFormat="1" applyFont="1" applyFill="1" applyBorder="1" applyAlignment="1">
      <alignment horizontal="right" vertical="center" wrapText="1"/>
    </xf>
    <xf numFmtId="2" fontId="7" fillId="5" borderId="0" xfId="2" applyNumberFormat="1" applyFont="1" applyFill="1" applyBorder="1" applyAlignment="1">
      <alignment horizontal="right" vertical="center" wrapText="1"/>
    </xf>
    <xf numFmtId="0" fontId="1" fillId="5" borderId="0" xfId="1" applyFill="1"/>
    <xf numFmtId="0" fontId="8" fillId="2" borderId="0" xfId="1" applyFont="1" applyFill="1"/>
    <xf numFmtId="0" fontId="8" fillId="5" borderId="0" xfId="1" applyFont="1" applyFill="1"/>
    <xf numFmtId="0" fontId="1" fillId="5" borderId="1" xfId="1" applyFill="1" applyBorder="1" applyAlignment="1">
      <alignment horizontal="center"/>
    </xf>
    <xf numFmtId="0" fontId="1" fillId="4" borderId="1" xfId="1" applyFill="1" applyBorder="1" applyAlignment="1">
      <alignment horizontal="center"/>
    </xf>
    <xf numFmtId="0" fontId="8" fillId="5" borderId="0" xfId="1" applyFont="1" applyFill="1" applyBorder="1"/>
    <xf numFmtId="0" fontId="1" fillId="5" borderId="1" xfId="1" applyFill="1" applyBorder="1" applyAlignment="1">
      <alignment horizontal="center" vertical="center"/>
    </xf>
    <xf numFmtId="0" fontId="1" fillId="5" borderId="0" xfId="1" applyFont="1" applyFill="1" applyBorder="1"/>
    <xf numFmtId="0" fontId="1" fillId="4" borderId="0" xfId="1" applyFill="1" applyBorder="1" applyAlignment="1">
      <alignment vertical="top" wrapText="1"/>
    </xf>
    <xf numFmtId="0" fontId="1" fillId="4" borderId="0" xfId="1" applyFill="1" applyBorder="1" applyAlignment="1">
      <alignment vertical="top"/>
    </xf>
    <xf numFmtId="0" fontId="1" fillId="4" borderId="0" xfId="1" applyFill="1" applyBorder="1"/>
    <xf numFmtId="0" fontId="1" fillId="4" borderId="0" xfId="1" applyFont="1" applyFill="1" applyBorder="1" applyAlignment="1">
      <alignment vertical="top"/>
    </xf>
    <xf numFmtId="0" fontId="7" fillId="5" borderId="7" xfId="1" applyFont="1" applyFill="1" applyBorder="1" applyAlignment="1">
      <alignment horizontal="left"/>
    </xf>
    <xf numFmtId="0" fontId="7" fillId="5" borderId="7" xfId="1" applyFont="1" applyFill="1" applyBorder="1" applyAlignment="1">
      <alignment horizontal="left" vertical="center"/>
    </xf>
    <xf numFmtId="1" fontId="7" fillId="5" borderId="7" xfId="1" applyNumberFormat="1" applyFont="1" applyFill="1" applyBorder="1" applyAlignment="1">
      <alignment vertical="center" wrapText="1"/>
    </xf>
    <xf numFmtId="0" fontId="7" fillId="5" borderId="7" xfId="1" applyFont="1" applyFill="1" applyBorder="1" applyAlignment="1">
      <alignment horizontal="center" vertical="center"/>
    </xf>
    <xf numFmtId="0" fontId="1" fillId="5" borderId="8" xfId="1" applyFill="1" applyBorder="1"/>
    <xf numFmtId="0" fontId="8" fillId="2" borderId="8" xfId="1" applyFont="1" applyFill="1" applyBorder="1"/>
    <xf numFmtId="0" fontId="8" fillId="5" borderId="8" xfId="1" applyFont="1" applyFill="1" applyBorder="1"/>
    <xf numFmtId="0" fontId="7" fillId="5" borderId="4" xfId="1" applyFont="1" applyFill="1" applyBorder="1" applyAlignment="1">
      <alignment horizontal="left"/>
    </xf>
    <xf numFmtId="0" fontId="7" fillId="5" borderId="4" xfId="1" applyFont="1" applyFill="1" applyBorder="1" applyAlignment="1">
      <alignment horizontal="left" vertical="center"/>
    </xf>
    <xf numFmtId="1" fontId="7" fillId="5" borderId="4" xfId="1" applyNumberFormat="1" applyFont="1" applyFill="1" applyBorder="1" applyAlignment="1">
      <alignment vertical="center" wrapText="1"/>
    </xf>
    <xf numFmtId="0" fontId="7" fillId="5" borderId="4" xfId="1" applyFont="1" applyFill="1" applyBorder="1" applyAlignment="1">
      <alignment horizontal="center" vertical="center"/>
    </xf>
    <xf numFmtId="4" fontId="7" fillId="5" borderId="4" xfId="2" applyNumberFormat="1" applyFont="1" applyFill="1" applyBorder="1" applyAlignment="1">
      <alignment horizontal="right" vertical="center" wrapText="1"/>
    </xf>
    <xf numFmtId="2" fontId="7" fillId="5" borderId="4" xfId="2" applyNumberFormat="1" applyFont="1" applyFill="1" applyBorder="1" applyAlignment="1">
      <alignment horizontal="right" vertical="center" wrapText="1"/>
    </xf>
    <xf numFmtId="0" fontId="7" fillId="0" borderId="1" xfId="1" applyFont="1" applyFill="1" applyBorder="1" applyAlignment="1">
      <alignment horizontal="left"/>
    </xf>
    <xf numFmtId="0" fontId="1" fillId="0" borderId="0" xfId="1" applyFill="1"/>
    <xf numFmtId="0" fontId="8" fillId="0" borderId="0" xfId="1" applyFont="1" applyFill="1"/>
    <xf numFmtId="2" fontId="1" fillId="0" borderId="0" xfId="1" applyNumberFormat="1" applyFill="1"/>
    <xf numFmtId="0" fontId="1" fillId="4" borderId="2" xfId="1" applyFill="1" applyBorder="1" applyAlignment="1">
      <alignment vertical="top" wrapText="1"/>
    </xf>
    <xf numFmtId="0" fontId="1" fillId="4" borderId="2" xfId="1" applyFill="1" applyBorder="1" applyAlignment="1">
      <alignment vertical="top"/>
    </xf>
    <xf numFmtId="0" fontId="7" fillId="4" borderId="1" xfId="1" applyFont="1" applyFill="1" applyBorder="1" applyAlignment="1">
      <alignment horizontal="left"/>
    </xf>
    <xf numFmtId="0" fontId="7" fillId="4" borderId="1" xfId="1" applyFont="1" applyFill="1" applyBorder="1" applyAlignment="1">
      <alignment horizontal="left" vertical="center"/>
    </xf>
    <xf numFmtId="2" fontId="7" fillId="4" borderId="1" xfId="2" applyNumberFormat="1" applyFont="1" applyFill="1" applyBorder="1" applyAlignment="1">
      <alignment horizontal="right" vertical="center" wrapText="1"/>
    </xf>
    <xf numFmtId="2" fontId="7" fillId="4" borderId="0" xfId="2" applyNumberFormat="1" applyFont="1" applyFill="1" applyBorder="1" applyAlignment="1">
      <alignment horizontal="right" vertical="center" wrapText="1"/>
    </xf>
    <xf numFmtId="0" fontId="7" fillId="6" borderId="1" xfId="1" applyFont="1" applyFill="1" applyBorder="1" applyAlignment="1">
      <alignment horizontal="left" vertical="center" wrapText="1"/>
    </xf>
    <xf numFmtId="0" fontId="1" fillId="0" borderId="3" xfId="1" applyFont="1" applyBorder="1" applyAlignment="1">
      <alignment horizontal="center" vertical="center"/>
    </xf>
    <xf numFmtId="0" fontId="1" fillId="0" borderId="2" xfId="1" applyFont="1" applyBorder="1" applyAlignment="1">
      <alignment vertical="top"/>
    </xf>
    <xf numFmtId="0" fontId="1" fillId="0" borderId="4" xfId="1" applyFont="1" applyBorder="1" applyAlignment="1">
      <alignment vertical="top"/>
    </xf>
    <xf numFmtId="0" fontId="1" fillId="0" borderId="0" xfId="1" applyBorder="1"/>
    <xf numFmtId="0" fontId="17" fillId="0" borderId="0" xfId="1" applyFont="1" applyBorder="1" applyAlignment="1">
      <alignment horizontal="left"/>
    </xf>
    <xf numFmtId="0" fontId="18" fillId="0" borderId="0" xfId="1" applyFont="1" applyBorder="1"/>
    <xf numFmtId="0" fontId="1" fillId="0" borderId="3" xfId="1" applyBorder="1"/>
    <xf numFmtId="1" fontId="7" fillId="0" borderId="0" xfId="2" applyNumberFormat="1" applyFont="1" applyBorder="1" applyAlignment="1">
      <alignment horizontal="right" vertical="center" wrapText="1"/>
    </xf>
    <xf numFmtId="4" fontId="1" fillId="2" borderId="0" xfId="1" applyNumberFormat="1" applyFill="1"/>
    <xf numFmtId="0" fontId="1" fillId="0" borderId="1" xfId="1" applyBorder="1" applyAlignment="1"/>
    <xf numFmtId="0" fontId="7" fillId="0" borderId="1" xfId="1" applyFont="1" applyBorder="1"/>
    <xf numFmtId="164" fontId="1" fillId="0" borderId="0" xfId="1" applyNumberFormat="1"/>
    <xf numFmtId="0" fontId="1" fillId="0" borderId="1" xfId="1" applyFont="1" applyBorder="1" applyAlignment="1">
      <alignment horizontal="center"/>
    </xf>
    <xf numFmtId="0" fontId="1" fillId="0" borderId="1" xfId="1" applyFont="1" applyBorder="1" applyAlignment="1">
      <alignment horizontal="center" vertical="top"/>
    </xf>
    <xf numFmtId="0" fontId="1" fillId="0" borderId="1" xfId="1" applyBorder="1" applyAlignment="1">
      <alignment horizontal="center"/>
    </xf>
    <xf numFmtId="0" fontId="1" fillId="0" borderId="1" xfId="1" applyBorder="1" applyAlignment="1">
      <alignment horizontal="right"/>
    </xf>
    <xf numFmtId="0" fontId="1" fillId="0" borderId="1" xfId="1" applyFont="1" applyBorder="1" applyAlignment="1">
      <alignment horizontal="center" vertical="center"/>
    </xf>
    <xf numFmtId="0" fontId="1" fillId="0" borderId="1" xfId="1" applyBorder="1" applyAlignment="1">
      <alignment vertical="top"/>
    </xf>
    <xf numFmtId="0" fontId="1" fillId="0" borderId="0" xfId="1" applyAlignment="1">
      <alignment vertical="center"/>
    </xf>
    <xf numFmtId="0" fontId="7" fillId="0" borderId="0" xfId="1" applyFont="1" applyFill="1" applyBorder="1" applyAlignment="1">
      <alignment horizontal="left" vertical="center"/>
    </xf>
    <xf numFmtId="0" fontId="1" fillId="0" borderId="1" xfId="1" applyFont="1" applyBorder="1" applyAlignment="1">
      <alignment horizontal="center" vertical="top"/>
    </xf>
    <xf numFmtId="0" fontId="1" fillId="0" borderId="1" xfId="1" applyBorder="1" applyAlignment="1">
      <alignment horizontal="center" vertical="top"/>
    </xf>
    <xf numFmtId="0" fontId="1" fillId="0" borderId="1" xfId="1" applyBorder="1" applyAlignment="1">
      <alignment horizontal="center"/>
    </xf>
    <xf numFmtId="0" fontId="1" fillId="0" borderId="1" xfId="1" applyFont="1" applyBorder="1" applyAlignment="1">
      <alignment horizontal="center"/>
    </xf>
    <xf numFmtId="0" fontId="1" fillId="0" borderId="3" xfId="1" applyBorder="1" applyAlignment="1">
      <alignment horizontal="center"/>
    </xf>
    <xf numFmtId="0" fontId="1" fillId="0" borderId="2" xfId="1" applyBorder="1" applyAlignment="1">
      <alignment horizontal="center"/>
    </xf>
    <xf numFmtId="0" fontId="1" fillId="0" borderId="4" xfId="1" applyBorder="1" applyAlignment="1">
      <alignment horizontal="center"/>
    </xf>
    <xf numFmtId="0" fontId="1" fillId="0" borderId="1" xfId="1" applyBorder="1" applyAlignment="1">
      <alignment horizontal="center" vertical="top" wrapText="1"/>
    </xf>
    <xf numFmtId="0" fontId="1" fillId="0" borderId="1" xfId="1" applyFont="1" applyBorder="1" applyAlignment="1">
      <alignment horizontal="center" vertical="top" wrapText="1"/>
    </xf>
    <xf numFmtId="0" fontId="1" fillId="0" borderId="9" xfId="1" applyFont="1" applyBorder="1" applyAlignment="1">
      <alignment horizontal="center" vertical="top"/>
    </xf>
    <xf numFmtId="0" fontId="1" fillId="0" borderId="10" xfId="1" applyFont="1" applyBorder="1" applyAlignment="1">
      <alignment horizontal="center" vertical="top"/>
    </xf>
    <xf numFmtId="0" fontId="1" fillId="0" borderId="11" xfId="1" applyFont="1" applyBorder="1" applyAlignment="1">
      <alignment horizontal="center" vertical="top"/>
    </xf>
    <xf numFmtId="0" fontId="1" fillId="0" borderId="3" xfId="1" applyFont="1" applyBorder="1" applyAlignment="1">
      <alignment horizontal="center" vertical="top" wrapText="1"/>
    </xf>
    <xf numFmtId="0" fontId="1" fillId="0" borderId="2" xfId="1" applyBorder="1" applyAlignment="1">
      <alignment horizontal="center" vertical="top" wrapText="1"/>
    </xf>
    <xf numFmtId="0" fontId="1" fillId="0" borderId="4" xfId="1" applyBorder="1" applyAlignment="1">
      <alignment horizontal="center" vertical="top" wrapText="1"/>
    </xf>
    <xf numFmtId="0" fontId="1" fillId="0" borderId="3" xfId="1" applyBorder="1" applyAlignment="1">
      <alignment horizontal="center" vertical="top"/>
    </xf>
    <xf numFmtId="0" fontId="1" fillId="0" borderId="2" xfId="1" applyBorder="1" applyAlignment="1">
      <alignment horizontal="center" vertical="top"/>
    </xf>
    <xf numFmtId="0" fontId="1" fillId="0" borderId="4" xfId="1" applyBorder="1" applyAlignment="1">
      <alignment horizontal="center" vertical="top"/>
    </xf>
    <xf numFmtId="0" fontId="1" fillId="0" borderId="3" xfId="1" applyFont="1" applyBorder="1" applyAlignment="1">
      <alignment horizontal="center" vertical="top"/>
    </xf>
    <xf numFmtId="0" fontId="1" fillId="0" borderId="2" xfId="1" applyFont="1" applyBorder="1" applyAlignment="1">
      <alignment horizontal="center" vertical="top"/>
    </xf>
    <xf numFmtId="0" fontId="1" fillId="0" borderId="4" xfId="1" applyFont="1" applyBorder="1" applyAlignment="1">
      <alignment horizontal="center" vertical="top"/>
    </xf>
    <xf numFmtId="0" fontId="1" fillId="4" borderId="3" xfId="1" applyFill="1" applyBorder="1" applyAlignment="1">
      <alignment horizontal="center"/>
    </xf>
    <xf numFmtId="0" fontId="1" fillId="4" borderId="2" xfId="1" applyFill="1" applyBorder="1" applyAlignment="1">
      <alignment horizontal="center"/>
    </xf>
    <xf numFmtId="0" fontId="1" fillId="4" borderId="4" xfId="1" applyFill="1" applyBorder="1" applyAlignment="1">
      <alignment horizontal="center"/>
    </xf>
    <xf numFmtId="0" fontId="1" fillId="0" borderId="1" xfId="1" applyFont="1" applyFill="1" applyBorder="1" applyAlignment="1">
      <alignment horizontal="center" vertical="top"/>
    </xf>
    <xf numFmtId="0" fontId="1" fillId="0" borderId="5" xfId="1" applyBorder="1" applyAlignment="1">
      <alignment horizontal="center" vertical="top"/>
    </xf>
    <xf numFmtId="0" fontId="1" fillId="4" borderId="0" xfId="1" applyFill="1" applyBorder="1" applyAlignment="1">
      <alignment horizontal="center"/>
    </xf>
    <xf numFmtId="0" fontId="1" fillId="0" borderId="1" xfId="1" applyBorder="1" applyAlignment="1">
      <alignment horizontal="center" wrapText="1"/>
    </xf>
    <xf numFmtId="0" fontId="1" fillId="0" borderId="1" xfId="1" applyFont="1" applyBorder="1" applyAlignment="1">
      <alignment horizontal="center" wrapText="1"/>
    </xf>
    <xf numFmtId="0" fontId="1" fillId="0" borderId="3" xfId="1" applyBorder="1" applyAlignment="1">
      <alignment horizontal="center" vertical="top" wrapText="1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11" fillId="0" borderId="2" xfId="1" applyFont="1" applyBorder="1" applyAlignment="1">
      <alignment horizontal="center" wrapText="1"/>
    </xf>
  </cellXfs>
  <cellStyles count="4">
    <cellStyle name="Обычный" xfId="0" builtinId="0"/>
    <cellStyle name="Обычный 5" xfId="1"/>
    <cellStyle name="Обычный_МАК бетон 10.06 с доб.15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2;&#1077;&#1085;&#1099;%202019/&#1046;&#1041;&#1048;/&#1046;&#1041;&#1048;%20&#1080;%20&#1056;&#1041;&#1059;%20&#1062;&#1045;&#1053;&#1067;%20%202019%203%20&#1101;&#1090;&#1072;&#108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редний разряд"/>
      <sheetName val="Расчет доплат"/>
      <sheetName val="Ставка"/>
      <sheetName val="стоимРБУ"/>
      <sheetName val="расчет средней "/>
      <sheetName val="жд услуги"/>
      <sheetName val="Расчет тз ЖБИ"/>
      <sheetName val="К-ции б.д.20х40"/>
      <sheetName val="К-ции б.д. 5х20"/>
      <sheetName val="Растворы"/>
      <sheetName val="Керамзитобетон"/>
      <sheetName val="Средний к-т"/>
      <sheetName val="Расчет электроэнергии"/>
      <sheetName val="Сравнительные калькуляции"/>
      <sheetName val="Перемычки"/>
      <sheetName val="Средний к-т (2)"/>
      <sheetName val="Средний к-т жилье"/>
      <sheetName val="нов.прод."/>
      <sheetName val="инф.жилье"/>
      <sheetName val="инф.реал."/>
      <sheetName val="В регион прейскурант"/>
      <sheetName val="изменение цен"/>
      <sheetName val="приложение"/>
      <sheetName val="плитка"/>
      <sheetName val="прейскурант плитка"/>
      <sheetName val="Кольца"/>
      <sheetName val="Кольца (2)"/>
      <sheetName val="Перемычки (2)"/>
      <sheetName val="Прогоны и пл.каналов"/>
      <sheetName val="Прогоны и пл.каналов (2)"/>
      <sheetName val="Вентблоки"/>
      <sheetName val="Вентблоки (2)"/>
      <sheetName val="Лестницы"/>
      <sheetName val="Лестницы (2)"/>
      <sheetName val="ФБС"/>
      <sheetName val="ФБС (2)"/>
      <sheetName val="анализ по статьям"/>
      <sheetName val="Лист2"/>
      <sheetName val="Упаковка"/>
      <sheetName val="уведомление 2"/>
      <sheetName val="Показатели работы"/>
      <sheetName val="Доставка песка"/>
      <sheetName val="Балки плиты ПО"/>
      <sheetName val="Балки плиты ПО (2)"/>
      <sheetName val="Заборы"/>
      <sheetName val="ФБ"/>
      <sheetName val="ФБ (2)"/>
      <sheetName val="Опорные подушки"/>
      <sheetName val="Опорные подушки (2)"/>
      <sheetName val="Столбы жб"/>
      <sheetName val="Столбы жб (2)"/>
      <sheetName val="Карнизные плиты"/>
      <sheetName val="Карнизные плиты (2)"/>
      <sheetName val="Плиты ттрасс"/>
      <sheetName val="Трудозатраты"/>
      <sheetName val="Индивидуал.ЖБИ"/>
      <sheetName val="Прейскурант ЖБИ внутр."/>
      <sheetName val="ФЛ"/>
      <sheetName val="ФЛ (2)"/>
      <sheetName val="Лист1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36">
          <cell r="G36">
            <v>0.81499999999999995</v>
          </cell>
        </row>
      </sheetData>
      <sheetData sheetId="18"/>
      <sheetData sheetId="19"/>
      <sheetData sheetId="20">
        <row r="16">
          <cell r="G16">
            <v>82.75</v>
          </cell>
          <cell r="H16">
            <v>67.430000000000007</v>
          </cell>
          <cell r="I16">
            <v>80.92</v>
          </cell>
          <cell r="J16">
            <v>2.2614928324270863E-2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</sheetPr>
  <dimension ref="A2:U888"/>
  <sheetViews>
    <sheetView tabSelected="1" topLeftCell="G618" zoomScaleNormal="100" workbookViewId="0">
      <selection activeCell="K642" sqref="K642"/>
    </sheetView>
  </sheetViews>
  <sheetFormatPr defaultRowHeight="12.75" x14ac:dyDescent="0.2"/>
  <cols>
    <col min="1" max="1" width="15.85546875" style="2" customWidth="1"/>
    <col min="2" max="2" width="73.28515625" style="2" customWidth="1"/>
    <col min="3" max="3" width="12.5703125" style="2" customWidth="1"/>
    <col min="4" max="4" width="11.28515625" style="2" customWidth="1"/>
    <col min="5" max="5" width="12.28515625" style="2" customWidth="1"/>
    <col min="6" max="6" width="14" style="2" customWidth="1"/>
    <col min="7" max="8" width="13.85546875" style="2" customWidth="1"/>
    <col min="9" max="9" width="17.140625" style="2" customWidth="1"/>
    <col min="10" max="10" width="8.5703125" style="9" customWidth="1"/>
    <col min="11" max="11" width="9.140625" style="2" customWidth="1"/>
    <col min="12" max="13" width="18.5703125" style="2" customWidth="1"/>
    <col min="14" max="14" width="11.140625" style="2" customWidth="1"/>
    <col min="15" max="15" width="11" style="2" customWidth="1"/>
    <col min="16" max="16" width="12.5703125" style="2" customWidth="1"/>
    <col min="17" max="17" width="13.140625" style="2" customWidth="1"/>
    <col min="18" max="18" width="12.140625" style="2" customWidth="1"/>
    <col min="19" max="16384" width="9.140625" style="2"/>
  </cols>
  <sheetData>
    <row r="2" spans="1:8" x14ac:dyDescent="0.2">
      <c r="A2" s="159" t="s">
        <v>0</v>
      </c>
      <c r="B2" s="159"/>
      <c r="C2" s="159"/>
      <c r="D2" s="159"/>
      <c r="E2" s="159"/>
      <c r="F2" s="159"/>
      <c r="G2" s="159"/>
      <c r="H2" s="1"/>
    </row>
    <row r="3" spans="1:8" x14ac:dyDescent="0.2">
      <c r="A3" s="159" t="s">
        <v>1</v>
      </c>
      <c r="B3" s="159"/>
      <c r="C3" s="159"/>
      <c r="D3" s="159"/>
      <c r="E3" s="159"/>
      <c r="F3" s="159"/>
      <c r="G3" s="159"/>
      <c r="H3" s="1"/>
    </row>
    <row r="4" spans="1:8" x14ac:dyDescent="0.2">
      <c r="A4" s="159" t="s">
        <v>2</v>
      </c>
      <c r="B4" s="159"/>
      <c r="C4" s="159"/>
      <c r="D4" s="159"/>
      <c r="E4" s="159"/>
      <c r="F4" s="159"/>
      <c r="G4" s="159"/>
      <c r="H4" s="1"/>
    </row>
    <row r="5" spans="1:8" x14ac:dyDescent="0.2">
      <c r="A5" s="160" t="s">
        <v>1437</v>
      </c>
      <c r="B5" s="160"/>
      <c r="C5" s="160"/>
      <c r="D5" s="160"/>
      <c r="E5" s="160"/>
      <c r="F5" s="160"/>
      <c r="G5" s="160"/>
      <c r="H5" s="3"/>
    </row>
    <row r="6" spans="1:8" x14ac:dyDescent="0.2">
      <c r="A6" s="4"/>
      <c r="B6" s="4"/>
      <c r="C6" s="4"/>
      <c r="D6" s="4"/>
      <c r="E6" s="4"/>
      <c r="F6" s="4"/>
      <c r="G6" s="4"/>
      <c r="H6" s="4"/>
    </row>
    <row r="7" spans="1:8" x14ac:dyDescent="0.2">
      <c r="A7" s="3"/>
      <c r="B7" s="3"/>
      <c r="C7" s="3"/>
      <c r="D7" s="3"/>
      <c r="E7" s="3"/>
      <c r="F7" s="3"/>
      <c r="G7" s="3"/>
      <c r="H7" s="3"/>
    </row>
    <row r="8" spans="1:8" x14ac:dyDescent="0.2">
      <c r="A8" s="5" t="s">
        <v>3</v>
      </c>
      <c r="B8" s="5"/>
      <c r="C8" s="5"/>
      <c r="D8" s="5"/>
      <c r="E8" s="5"/>
      <c r="F8" s="5"/>
      <c r="G8" s="5"/>
      <c r="H8" s="5"/>
    </row>
    <row r="9" spans="1:8" x14ac:dyDescent="0.2">
      <c r="A9" s="5"/>
      <c r="B9" s="5"/>
      <c r="C9" s="5"/>
      <c r="D9" s="5"/>
      <c r="E9" s="5"/>
      <c r="F9" s="5"/>
      <c r="G9" s="5"/>
      <c r="H9" s="5"/>
    </row>
    <row r="10" spans="1:8" x14ac:dyDescent="0.2">
      <c r="A10" s="5" t="s">
        <v>4</v>
      </c>
      <c r="B10" s="6"/>
      <c r="C10" s="6"/>
      <c r="D10" s="6"/>
      <c r="E10" s="6"/>
      <c r="F10" s="6"/>
      <c r="G10" s="6"/>
      <c r="H10" s="6"/>
    </row>
    <row r="11" spans="1:8" x14ac:dyDescent="0.2">
      <c r="A11" s="5"/>
      <c r="B11" s="6"/>
      <c r="C11" s="6"/>
      <c r="D11" s="6"/>
      <c r="E11" s="6"/>
      <c r="F11" s="6"/>
      <c r="G11" s="6"/>
      <c r="H11" s="6"/>
    </row>
    <row r="12" spans="1:8" x14ac:dyDescent="0.2">
      <c r="A12" s="5" t="s">
        <v>5</v>
      </c>
      <c r="B12" s="6"/>
      <c r="C12" s="6"/>
      <c r="D12" s="6"/>
      <c r="E12" s="6"/>
      <c r="F12" s="6"/>
      <c r="G12" s="6"/>
      <c r="H12" s="6"/>
    </row>
    <row r="13" spans="1:8" x14ac:dyDescent="0.2">
      <c r="A13" s="5"/>
      <c r="B13" s="6"/>
      <c r="C13" s="6"/>
      <c r="D13" s="6"/>
      <c r="E13" s="6"/>
      <c r="G13" s="6"/>
      <c r="H13" s="6"/>
    </row>
    <row r="14" spans="1:8" x14ac:dyDescent="0.2">
      <c r="A14" s="5" t="s">
        <v>6</v>
      </c>
      <c r="B14" s="6"/>
      <c r="C14" s="6"/>
      <c r="D14" s="6"/>
      <c r="E14" s="6"/>
      <c r="F14" s="6"/>
      <c r="G14" s="6"/>
      <c r="H14" s="6"/>
    </row>
    <row r="15" spans="1:8" x14ac:dyDescent="0.2">
      <c r="A15" s="5" t="s">
        <v>7</v>
      </c>
      <c r="B15" s="6"/>
      <c r="C15" s="6"/>
      <c r="D15" s="6"/>
      <c r="E15" s="6"/>
      <c r="F15" s="6"/>
      <c r="G15" s="7" t="s">
        <v>8</v>
      </c>
      <c r="H15" s="7"/>
    </row>
    <row r="16" spans="1:8" x14ac:dyDescent="0.2">
      <c r="A16" s="6"/>
      <c r="B16" s="6"/>
      <c r="C16" s="6"/>
      <c r="D16" s="6"/>
      <c r="E16" s="6"/>
      <c r="F16" s="6"/>
      <c r="G16" s="6"/>
      <c r="H16" s="6"/>
    </row>
    <row r="17" spans="1:14" x14ac:dyDescent="0.2">
      <c r="A17" s="8"/>
      <c r="B17" s="6"/>
      <c r="C17" s="6"/>
      <c r="D17" s="6"/>
      <c r="E17" s="6"/>
      <c r="F17" s="6"/>
      <c r="G17" s="6"/>
      <c r="H17" s="6"/>
    </row>
    <row r="18" spans="1:14" ht="82.5" customHeight="1" x14ac:dyDescent="0.2">
      <c r="A18" s="10" t="s">
        <v>9</v>
      </c>
      <c r="B18" s="10" t="s">
        <v>10</v>
      </c>
      <c r="C18" s="10" t="s">
        <v>11</v>
      </c>
      <c r="D18" s="10" t="s">
        <v>12</v>
      </c>
      <c r="E18" s="10" t="s">
        <v>13</v>
      </c>
      <c r="F18" s="10" t="s">
        <v>14</v>
      </c>
      <c r="G18" s="10" t="s">
        <v>15</v>
      </c>
      <c r="H18" s="11"/>
    </row>
    <row r="19" spans="1:14" ht="15.75" x14ac:dyDescent="0.25">
      <c r="A19" s="12" t="s">
        <v>16</v>
      </c>
      <c r="B19" s="13" t="s">
        <v>17</v>
      </c>
      <c r="C19" s="14" t="s">
        <v>18</v>
      </c>
      <c r="D19" s="15" t="s">
        <v>19</v>
      </c>
      <c r="E19" s="16"/>
      <c r="F19" s="17">
        <f t="shared" ref="F19:F102" si="0">J19</f>
        <v>68.959999999999994</v>
      </c>
      <c r="G19" s="18">
        <f t="shared" ref="G19:G102" si="1">F19*20/100</f>
        <v>13.791999999999998</v>
      </c>
      <c r="H19" s="19" t="s">
        <v>20</v>
      </c>
      <c r="J19" s="20">
        <v>68.959999999999994</v>
      </c>
      <c r="K19" s="20">
        <f>'[1]В регион прейскурант'!G16</f>
        <v>82.75</v>
      </c>
      <c r="L19" s="20">
        <f>'[1]В регион прейскурант'!H16</f>
        <v>67.430000000000007</v>
      </c>
      <c r="M19" s="20">
        <f>'[1]В регион прейскурант'!I16</f>
        <v>80.92</v>
      </c>
      <c r="N19" s="20">
        <f>'[1]В регион прейскурант'!J16</f>
        <v>2.2614928324270863E-2</v>
      </c>
    </row>
    <row r="20" spans="1:14" ht="15.75" x14ac:dyDescent="0.25">
      <c r="A20" s="21" t="s">
        <v>21</v>
      </c>
      <c r="B20" s="13" t="s">
        <v>22</v>
      </c>
      <c r="C20" s="14" t="s">
        <v>18</v>
      </c>
      <c r="D20" s="15" t="s">
        <v>19</v>
      </c>
      <c r="E20" s="22"/>
      <c r="F20" s="17">
        <f t="shared" si="0"/>
        <v>70.02</v>
      </c>
      <c r="G20" s="18">
        <f t="shared" si="1"/>
        <v>14.003999999999998</v>
      </c>
      <c r="H20" s="19" t="s">
        <v>20</v>
      </c>
      <c r="J20" s="20">
        <v>70.02</v>
      </c>
      <c r="K20" s="23"/>
    </row>
    <row r="21" spans="1:14" ht="15.75" x14ac:dyDescent="0.25">
      <c r="A21" s="24" t="s">
        <v>23</v>
      </c>
      <c r="B21" s="13" t="s">
        <v>24</v>
      </c>
      <c r="C21" s="14" t="s">
        <v>18</v>
      </c>
      <c r="D21" s="15" t="s">
        <v>19</v>
      </c>
      <c r="E21" s="22"/>
      <c r="F21" s="17">
        <f t="shared" si="0"/>
        <v>73.349999999999994</v>
      </c>
      <c r="G21" s="18">
        <f t="shared" si="1"/>
        <v>14.67</v>
      </c>
      <c r="H21" s="19" t="s">
        <v>20</v>
      </c>
      <c r="J21" s="20">
        <v>73.349999999999994</v>
      </c>
      <c r="K21" s="23"/>
    </row>
    <row r="22" spans="1:14" ht="15.75" x14ac:dyDescent="0.25">
      <c r="A22" s="25" t="s">
        <v>25</v>
      </c>
      <c r="B22" s="13" t="s">
        <v>26</v>
      </c>
      <c r="C22" s="14" t="s">
        <v>18</v>
      </c>
      <c r="D22" s="15" t="s">
        <v>19</v>
      </c>
      <c r="E22" s="26"/>
      <c r="F22" s="17">
        <f t="shared" si="0"/>
        <v>78.44</v>
      </c>
      <c r="G22" s="18">
        <f t="shared" si="1"/>
        <v>15.687999999999999</v>
      </c>
      <c r="H22" s="19" t="s">
        <v>20</v>
      </c>
      <c r="J22" s="20">
        <v>78.44</v>
      </c>
      <c r="K22" s="23"/>
    </row>
    <row r="23" spans="1:14" ht="15.75" x14ac:dyDescent="0.25">
      <c r="A23" s="25" t="s">
        <v>27</v>
      </c>
      <c r="B23" s="13" t="s">
        <v>28</v>
      </c>
      <c r="C23" s="14" t="s">
        <v>18</v>
      </c>
      <c r="D23" s="15" t="s">
        <v>19</v>
      </c>
      <c r="E23" s="27"/>
      <c r="F23" s="17">
        <f t="shared" si="0"/>
        <v>85.52</v>
      </c>
      <c r="G23" s="18">
        <f t="shared" si="1"/>
        <v>17.103999999999999</v>
      </c>
      <c r="H23" s="19" t="s">
        <v>20</v>
      </c>
      <c r="J23" s="20">
        <v>85.52</v>
      </c>
      <c r="K23" s="23"/>
    </row>
    <row r="24" spans="1:14" ht="15.75" x14ac:dyDescent="0.25">
      <c r="A24" s="25" t="s">
        <v>29</v>
      </c>
      <c r="B24" s="13" t="s">
        <v>30</v>
      </c>
      <c r="C24" s="14" t="s">
        <v>18</v>
      </c>
      <c r="D24" s="15" t="s">
        <v>19</v>
      </c>
      <c r="E24" s="27"/>
      <c r="F24" s="17">
        <f t="shared" si="0"/>
        <v>93.81</v>
      </c>
      <c r="G24" s="18">
        <f t="shared" si="1"/>
        <v>18.762</v>
      </c>
      <c r="H24" s="19" t="s">
        <v>20</v>
      </c>
      <c r="J24" s="20">
        <v>93.81</v>
      </c>
      <c r="K24" s="23"/>
    </row>
    <row r="25" spans="1:14" ht="15.75" x14ac:dyDescent="0.25">
      <c r="A25" s="25" t="s">
        <v>31</v>
      </c>
      <c r="B25" s="13" t="s">
        <v>32</v>
      </c>
      <c r="C25" s="14" t="s">
        <v>18</v>
      </c>
      <c r="D25" s="15" t="s">
        <v>19</v>
      </c>
      <c r="E25" s="28"/>
      <c r="F25" s="17">
        <f t="shared" si="0"/>
        <v>93.81</v>
      </c>
      <c r="G25" s="18">
        <f t="shared" si="1"/>
        <v>18.762</v>
      </c>
      <c r="H25" s="19" t="s">
        <v>20</v>
      </c>
      <c r="J25" s="20">
        <v>93.81</v>
      </c>
      <c r="K25" s="23"/>
    </row>
    <row r="26" spans="1:14" ht="15.75" x14ac:dyDescent="0.25">
      <c r="A26" s="25" t="s">
        <v>33</v>
      </c>
      <c r="B26" s="13" t="s">
        <v>34</v>
      </c>
      <c r="C26" s="14" t="s">
        <v>18</v>
      </c>
      <c r="D26" s="15" t="s">
        <v>19</v>
      </c>
      <c r="E26" s="28"/>
      <c r="F26" s="17">
        <f t="shared" si="0"/>
        <v>103.54</v>
      </c>
      <c r="G26" s="18">
        <f t="shared" si="1"/>
        <v>20.708000000000002</v>
      </c>
      <c r="H26" s="19" t="s">
        <v>20</v>
      </c>
      <c r="J26" s="20">
        <v>103.54</v>
      </c>
      <c r="K26" s="23"/>
    </row>
    <row r="27" spans="1:14" ht="15.75" x14ac:dyDescent="0.25">
      <c r="A27" s="25" t="s">
        <v>35</v>
      </c>
      <c r="B27" s="13" t="s">
        <v>36</v>
      </c>
      <c r="C27" s="14" t="s">
        <v>18</v>
      </c>
      <c r="D27" s="15" t="s">
        <v>19</v>
      </c>
      <c r="E27" s="28"/>
      <c r="F27" s="17">
        <f t="shared" si="0"/>
        <v>71.209999999999994</v>
      </c>
      <c r="G27" s="18">
        <f t="shared" si="1"/>
        <v>14.241999999999997</v>
      </c>
      <c r="H27" s="19" t="s">
        <v>20</v>
      </c>
      <c r="J27" s="20">
        <v>71.209999999999994</v>
      </c>
      <c r="K27" s="23"/>
    </row>
    <row r="28" spans="1:14" ht="15.75" x14ac:dyDescent="0.25">
      <c r="A28" s="25" t="s">
        <v>37</v>
      </c>
      <c r="B28" s="13" t="s">
        <v>38</v>
      </c>
      <c r="C28" s="14" t="s">
        <v>18</v>
      </c>
      <c r="D28" s="15" t="s">
        <v>19</v>
      </c>
      <c r="E28" s="28"/>
      <c r="F28" s="17">
        <f t="shared" si="0"/>
        <v>72.81</v>
      </c>
      <c r="G28" s="18">
        <f t="shared" si="1"/>
        <v>14.562000000000001</v>
      </c>
      <c r="H28" s="19" t="s">
        <v>20</v>
      </c>
      <c r="J28" s="20">
        <v>72.81</v>
      </c>
      <c r="K28" s="23"/>
    </row>
    <row r="29" spans="1:14" ht="15.75" x14ac:dyDescent="0.25">
      <c r="A29" s="25" t="s">
        <v>39</v>
      </c>
      <c r="B29" s="13" t="s">
        <v>40</v>
      </c>
      <c r="C29" s="14" t="s">
        <v>18</v>
      </c>
      <c r="D29" s="15" t="s">
        <v>19</v>
      </c>
      <c r="E29" s="28"/>
      <c r="F29" s="17">
        <f t="shared" si="0"/>
        <v>78.14</v>
      </c>
      <c r="G29" s="18">
        <f t="shared" si="1"/>
        <v>15.628</v>
      </c>
      <c r="H29" s="19" t="s">
        <v>20</v>
      </c>
      <c r="J29" s="20">
        <v>78.14</v>
      </c>
      <c r="K29" s="23"/>
    </row>
    <row r="30" spans="1:14" ht="15.75" x14ac:dyDescent="0.25">
      <c r="A30" s="25" t="s">
        <v>41</v>
      </c>
      <c r="B30" s="13" t="s">
        <v>42</v>
      </c>
      <c r="C30" s="14" t="s">
        <v>18</v>
      </c>
      <c r="D30" s="15" t="str">
        <f>D29</f>
        <v>м3</v>
      </c>
      <c r="E30" s="28"/>
      <c r="F30" s="17">
        <f t="shared" si="0"/>
        <v>84.29</v>
      </c>
      <c r="G30" s="18">
        <f t="shared" si="1"/>
        <v>16.858000000000001</v>
      </c>
      <c r="H30" s="19" t="s">
        <v>20</v>
      </c>
      <c r="J30" s="20">
        <v>84.29</v>
      </c>
      <c r="K30" s="23"/>
    </row>
    <row r="31" spans="1:14" ht="15.75" x14ac:dyDescent="0.25">
      <c r="A31" s="25" t="s">
        <v>43</v>
      </c>
      <c r="B31" s="13" t="s">
        <v>44</v>
      </c>
      <c r="C31" s="14" t="s">
        <v>18</v>
      </c>
      <c r="D31" s="15" t="str">
        <f>D30</f>
        <v>м3</v>
      </c>
      <c r="E31" s="28"/>
      <c r="F31" s="17">
        <f t="shared" si="0"/>
        <v>89.61</v>
      </c>
      <c r="G31" s="18">
        <f t="shared" si="1"/>
        <v>17.922000000000001</v>
      </c>
      <c r="H31" s="19" t="s">
        <v>20</v>
      </c>
      <c r="J31" s="20">
        <v>89.61</v>
      </c>
      <c r="K31" s="23"/>
    </row>
    <row r="32" spans="1:14" ht="15.75" x14ac:dyDescent="0.25">
      <c r="A32" s="25" t="s">
        <v>45</v>
      </c>
      <c r="B32" s="13" t="s">
        <v>46</v>
      </c>
      <c r="C32" s="14" t="s">
        <v>18</v>
      </c>
      <c r="D32" s="15" t="str">
        <f t="shared" ref="D32:D95" si="2">D31</f>
        <v>м3</v>
      </c>
      <c r="E32" s="28"/>
      <c r="F32" s="17">
        <f t="shared" si="0"/>
        <v>98.39</v>
      </c>
      <c r="G32" s="18">
        <f t="shared" si="1"/>
        <v>19.678000000000001</v>
      </c>
      <c r="H32" s="19" t="s">
        <v>20</v>
      </c>
      <c r="J32" s="20">
        <v>98.39</v>
      </c>
      <c r="K32" s="23"/>
    </row>
    <row r="33" spans="1:11" ht="15.75" x14ac:dyDescent="0.25">
      <c r="A33" s="25" t="s">
        <v>47</v>
      </c>
      <c r="B33" s="13" t="s">
        <v>48</v>
      </c>
      <c r="C33" s="14" t="s">
        <v>18</v>
      </c>
      <c r="D33" s="15" t="str">
        <f t="shared" si="2"/>
        <v>м3</v>
      </c>
      <c r="E33" s="28"/>
      <c r="F33" s="17">
        <f t="shared" si="0"/>
        <v>98.39</v>
      </c>
      <c r="G33" s="18">
        <f t="shared" si="1"/>
        <v>19.678000000000001</v>
      </c>
      <c r="H33" s="19" t="s">
        <v>20</v>
      </c>
      <c r="J33" s="20">
        <v>98.39</v>
      </c>
      <c r="K33" s="23"/>
    </row>
    <row r="34" spans="1:11" ht="15.75" x14ac:dyDescent="0.25">
      <c r="A34" s="25" t="s">
        <v>49</v>
      </c>
      <c r="B34" s="13" t="s">
        <v>50</v>
      </c>
      <c r="C34" s="14" t="s">
        <v>18</v>
      </c>
      <c r="D34" s="15" t="str">
        <f t="shared" si="2"/>
        <v>м3</v>
      </c>
      <c r="E34" s="28"/>
      <c r="F34" s="17">
        <f t="shared" si="0"/>
        <v>107.21</v>
      </c>
      <c r="G34" s="18">
        <f t="shared" si="1"/>
        <v>21.441999999999997</v>
      </c>
      <c r="H34" s="19" t="s">
        <v>20</v>
      </c>
      <c r="J34" s="20">
        <v>107.21</v>
      </c>
      <c r="K34" s="23"/>
    </row>
    <row r="35" spans="1:11" ht="15.75" x14ac:dyDescent="0.25">
      <c r="A35" s="25"/>
      <c r="B35" s="13" t="s">
        <v>51</v>
      </c>
      <c r="C35" s="14" t="s">
        <v>18</v>
      </c>
      <c r="D35" s="15" t="str">
        <f t="shared" si="2"/>
        <v>м3</v>
      </c>
      <c r="E35" s="28"/>
      <c r="F35" s="17">
        <f t="shared" si="0"/>
        <v>124.93</v>
      </c>
      <c r="G35" s="18">
        <f t="shared" si="1"/>
        <v>24.986000000000004</v>
      </c>
      <c r="H35" s="19" t="s">
        <v>20</v>
      </c>
      <c r="J35" s="20">
        <v>124.93</v>
      </c>
      <c r="K35" s="23"/>
    </row>
    <row r="36" spans="1:11" ht="15.75" x14ac:dyDescent="0.25">
      <c r="A36" s="25" t="s">
        <v>52</v>
      </c>
      <c r="B36" s="13" t="s">
        <v>53</v>
      </c>
      <c r="C36" s="14" t="s">
        <v>18</v>
      </c>
      <c r="D36" s="15" t="str">
        <f t="shared" si="2"/>
        <v>м3</v>
      </c>
      <c r="E36" s="28"/>
      <c r="F36" s="17">
        <f t="shared" si="0"/>
        <v>46.01</v>
      </c>
      <c r="G36" s="18">
        <f t="shared" si="1"/>
        <v>9.202</v>
      </c>
      <c r="H36" s="19"/>
      <c r="J36" s="20">
        <v>46.01</v>
      </c>
      <c r="K36" s="23"/>
    </row>
    <row r="37" spans="1:11" ht="15.75" x14ac:dyDescent="0.25">
      <c r="A37" s="25" t="s">
        <v>54</v>
      </c>
      <c r="B37" s="13" t="s">
        <v>55</v>
      </c>
      <c r="C37" s="14" t="s">
        <v>18</v>
      </c>
      <c r="D37" s="15" t="str">
        <f t="shared" si="2"/>
        <v>м3</v>
      </c>
      <c r="E37" s="28"/>
      <c r="F37" s="17">
        <f t="shared" si="0"/>
        <v>49.3</v>
      </c>
      <c r="G37" s="18">
        <f t="shared" si="1"/>
        <v>9.86</v>
      </c>
      <c r="H37" s="19"/>
      <c r="J37" s="20">
        <v>49.3</v>
      </c>
      <c r="K37" s="23"/>
    </row>
    <row r="38" spans="1:11" ht="15.75" x14ac:dyDescent="0.25">
      <c r="A38" s="25" t="s">
        <v>56</v>
      </c>
      <c r="B38" s="13" t="s">
        <v>57</v>
      </c>
      <c r="C38" s="14" t="s">
        <v>18</v>
      </c>
      <c r="D38" s="15" t="str">
        <f t="shared" si="2"/>
        <v>м3</v>
      </c>
      <c r="E38" s="28"/>
      <c r="F38" s="17">
        <f t="shared" si="0"/>
        <v>54.04</v>
      </c>
      <c r="G38" s="18">
        <f t="shared" si="1"/>
        <v>10.808</v>
      </c>
      <c r="H38" s="19"/>
      <c r="J38" s="20">
        <v>54.04</v>
      </c>
      <c r="K38" s="23"/>
    </row>
    <row r="39" spans="1:11" ht="15.75" x14ac:dyDescent="0.25">
      <c r="A39" s="25" t="s">
        <v>58</v>
      </c>
      <c r="B39" s="13" t="s">
        <v>59</v>
      </c>
      <c r="C39" s="14" t="s">
        <v>18</v>
      </c>
      <c r="D39" s="15" t="str">
        <f t="shared" si="2"/>
        <v>м3</v>
      </c>
      <c r="E39" s="28"/>
      <c r="F39" s="17">
        <f t="shared" si="0"/>
        <v>63.06</v>
      </c>
      <c r="G39" s="18">
        <f t="shared" si="1"/>
        <v>12.612</v>
      </c>
      <c r="H39" s="19"/>
      <c r="J39" s="20">
        <v>63.06</v>
      </c>
      <c r="K39" s="23"/>
    </row>
    <row r="40" spans="1:11" ht="15.75" x14ac:dyDescent="0.25">
      <c r="A40" s="25" t="s">
        <v>60</v>
      </c>
      <c r="B40" s="13" t="s">
        <v>61</v>
      </c>
      <c r="C40" s="14" t="s">
        <v>18</v>
      </c>
      <c r="D40" s="15" t="str">
        <f t="shared" si="2"/>
        <v>м3</v>
      </c>
      <c r="E40" s="28"/>
      <c r="F40" s="17">
        <f t="shared" si="0"/>
        <v>72.63</v>
      </c>
      <c r="G40" s="18">
        <f t="shared" si="1"/>
        <v>14.526</v>
      </c>
      <c r="H40" s="19"/>
      <c r="J40" s="20">
        <v>72.63</v>
      </c>
      <c r="K40" s="23"/>
    </row>
    <row r="41" spans="1:11" ht="15.75" x14ac:dyDescent="0.25">
      <c r="A41" s="25"/>
      <c r="B41" s="13" t="s">
        <v>62</v>
      </c>
      <c r="C41" s="14" t="s">
        <v>18</v>
      </c>
      <c r="D41" s="15" t="str">
        <f t="shared" si="2"/>
        <v>м3</v>
      </c>
      <c r="E41" s="28"/>
      <c r="F41" s="17">
        <f t="shared" si="0"/>
        <v>45.33</v>
      </c>
      <c r="G41" s="18">
        <f t="shared" si="1"/>
        <v>9.0659999999999989</v>
      </c>
      <c r="H41" s="19"/>
      <c r="J41" s="20">
        <v>45.33</v>
      </c>
      <c r="K41" s="23"/>
    </row>
    <row r="42" spans="1:11" ht="15.75" x14ac:dyDescent="0.25">
      <c r="A42" s="25"/>
      <c r="B42" s="13" t="s">
        <v>63</v>
      </c>
      <c r="C42" s="14" t="s">
        <v>18</v>
      </c>
      <c r="D42" s="15" t="str">
        <f t="shared" si="2"/>
        <v>м3</v>
      </c>
      <c r="E42" s="28"/>
      <c r="F42" s="17">
        <f t="shared" si="0"/>
        <v>73.38</v>
      </c>
      <c r="G42" s="18">
        <f t="shared" si="1"/>
        <v>14.675999999999998</v>
      </c>
      <c r="H42" s="19" t="s">
        <v>20</v>
      </c>
      <c r="J42" s="20">
        <v>73.38</v>
      </c>
      <c r="K42" s="23"/>
    </row>
    <row r="43" spans="1:11" ht="15.75" x14ac:dyDescent="0.25">
      <c r="A43" s="25"/>
      <c r="B43" s="13" t="s">
        <v>64</v>
      </c>
      <c r="C43" s="14" t="s">
        <v>18</v>
      </c>
      <c r="D43" s="15" t="str">
        <f t="shared" si="2"/>
        <v>м3</v>
      </c>
      <c r="E43" s="28"/>
      <c r="F43" s="17">
        <f t="shared" si="0"/>
        <v>78.38</v>
      </c>
      <c r="G43" s="18">
        <f t="shared" si="1"/>
        <v>15.675999999999998</v>
      </c>
      <c r="H43" s="19" t="s">
        <v>20</v>
      </c>
      <c r="J43" s="20">
        <v>78.38</v>
      </c>
      <c r="K43" s="23"/>
    </row>
    <row r="44" spans="1:11" ht="15.75" x14ac:dyDescent="0.25">
      <c r="A44" s="25"/>
      <c r="B44" s="13" t="s">
        <v>65</v>
      </c>
      <c r="C44" s="14" t="s">
        <v>18</v>
      </c>
      <c r="D44" s="15" t="str">
        <f t="shared" si="2"/>
        <v>м3</v>
      </c>
      <c r="E44" s="28"/>
      <c r="F44" s="17">
        <f t="shared" si="0"/>
        <v>86.11</v>
      </c>
      <c r="G44" s="18">
        <f t="shared" si="1"/>
        <v>17.222000000000001</v>
      </c>
      <c r="H44" s="19" t="s">
        <v>20</v>
      </c>
      <c r="J44" s="20">
        <v>86.11</v>
      </c>
      <c r="K44" s="23"/>
    </row>
    <row r="45" spans="1:11" ht="15.75" x14ac:dyDescent="0.25">
      <c r="A45" s="25"/>
      <c r="B45" s="13" t="s">
        <v>66</v>
      </c>
      <c r="C45" s="14" t="s">
        <v>18</v>
      </c>
      <c r="D45" s="15" t="str">
        <f t="shared" si="2"/>
        <v>м3</v>
      </c>
      <c r="E45" s="28"/>
      <c r="F45" s="17">
        <f t="shared" si="0"/>
        <v>93.98</v>
      </c>
      <c r="G45" s="18">
        <f t="shared" si="1"/>
        <v>18.796000000000003</v>
      </c>
      <c r="H45" s="19" t="s">
        <v>20</v>
      </c>
      <c r="J45" s="20">
        <v>93.98</v>
      </c>
      <c r="K45" s="23"/>
    </row>
    <row r="46" spans="1:11" ht="15.75" x14ac:dyDescent="0.25">
      <c r="A46" s="25"/>
      <c r="B46" s="13" t="s">
        <v>67</v>
      </c>
      <c r="C46" s="14" t="s">
        <v>18</v>
      </c>
      <c r="D46" s="15" t="str">
        <f t="shared" si="2"/>
        <v>м3</v>
      </c>
      <c r="E46" s="28"/>
      <c r="F46" s="17">
        <f t="shared" si="0"/>
        <v>104.02</v>
      </c>
      <c r="G46" s="18">
        <f t="shared" si="1"/>
        <v>20.804000000000002</v>
      </c>
      <c r="H46" s="19" t="s">
        <v>20</v>
      </c>
      <c r="J46" s="20">
        <v>104.02</v>
      </c>
      <c r="K46" s="23"/>
    </row>
    <row r="47" spans="1:11" ht="15.75" x14ac:dyDescent="0.25">
      <c r="A47" s="25"/>
      <c r="B47" s="13" t="s">
        <v>68</v>
      </c>
      <c r="C47" s="14" t="s">
        <v>18</v>
      </c>
      <c r="D47" s="15" t="str">
        <f t="shared" si="2"/>
        <v>м3</v>
      </c>
      <c r="E47" s="28"/>
      <c r="F47" s="17">
        <f t="shared" si="0"/>
        <v>84.09</v>
      </c>
      <c r="G47" s="18">
        <f t="shared" si="1"/>
        <v>16.818000000000001</v>
      </c>
      <c r="H47" s="19" t="s">
        <v>20</v>
      </c>
      <c r="J47" s="20">
        <v>84.09</v>
      </c>
      <c r="K47" s="23"/>
    </row>
    <row r="48" spans="1:11" ht="15.75" x14ac:dyDescent="0.25">
      <c r="A48" s="25"/>
      <c r="B48" s="13" t="s">
        <v>69</v>
      </c>
      <c r="C48" s="14" t="s">
        <v>18</v>
      </c>
      <c r="D48" s="15" t="str">
        <f t="shared" si="2"/>
        <v>м3</v>
      </c>
      <c r="E48" s="28"/>
      <c r="F48" s="17">
        <f t="shared" si="0"/>
        <v>90.22</v>
      </c>
      <c r="G48" s="18">
        <f t="shared" si="1"/>
        <v>18.044</v>
      </c>
      <c r="H48" s="19" t="s">
        <v>20</v>
      </c>
      <c r="J48" s="20">
        <v>90.22</v>
      </c>
      <c r="K48" s="23"/>
    </row>
    <row r="49" spans="1:11" ht="15.75" x14ac:dyDescent="0.25">
      <c r="A49" s="25"/>
      <c r="B49" s="13" t="s">
        <v>70</v>
      </c>
      <c r="C49" s="14" t="s">
        <v>18</v>
      </c>
      <c r="D49" s="15" t="str">
        <f t="shared" si="2"/>
        <v>м3</v>
      </c>
      <c r="E49" s="28"/>
      <c r="F49" s="17">
        <f t="shared" si="0"/>
        <v>96.92</v>
      </c>
      <c r="G49" s="18">
        <f t="shared" si="1"/>
        <v>19.384</v>
      </c>
      <c r="H49" s="19" t="s">
        <v>20</v>
      </c>
      <c r="J49" s="20">
        <v>96.92</v>
      </c>
      <c r="K49" s="23"/>
    </row>
    <row r="50" spans="1:11" ht="15.75" x14ac:dyDescent="0.25">
      <c r="A50" s="25"/>
      <c r="B50" s="13" t="s">
        <v>71</v>
      </c>
      <c r="C50" s="14" t="s">
        <v>18</v>
      </c>
      <c r="D50" s="15" t="str">
        <f t="shared" si="2"/>
        <v>м3</v>
      </c>
      <c r="E50" s="28"/>
      <c r="F50" s="17">
        <f t="shared" si="0"/>
        <v>103.76</v>
      </c>
      <c r="G50" s="18">
        <f t="shared" si="1"/>
        <v>20.752000000000002</v>
      </c>
      <c r="H50" s="19" t="s">
        <v>20</v>
      </c>
      <c r="J50" s="20">
        <v>103.76</v>
      </c>
      <c r="K50" s="23"/>
    </row>
    <row r="51" spans="1:11" ht="15.75" x14ac:dyDescent="0.25">
      <c r="A51" s="25"/>
      <c r="B51" s="13" t="s">
        <v>72</v>
      </c>
      <c r="C51" s="14" t="s">
        <v>18</v>
      </c>
      <c r="D51" s="15" t="str">
        <f t="shared" si="2"/>
        <v>м3</v>
      </c>
      <c r="E51" s="28"/>
      <c r="F51" s="17">
        <f t="shared" si="0"/>
        <v>112.59</v>
      </c>
      <c r="G51" s="18">
        <f t="shared" si="1"/>
        <v>22.518000000000001</v>
      </c>
      <c r="H51" s="19" t="s">
        <v>20</v>
      </c>
      <c r="J51" s="20">
        <v>112.59</v>
      </c>
      <c r="K51" s="23"/>
    </row>
    <row r="52" spans="1:11" ht="15.75" x14ac:dyDescent="0.25">
      <c r="A52" s="25"/>
      <c r="B52" s="13" t="s">
        <v>73</v>
      </c>
      <c r="C52" s="14" t="s">
        <v>18</v>
      </c>
      <c r="D52" s="15" t="str">
        <f t="shared" si="2"/>
        <v>м3</v>
      </c>
      <c r="E52" s="28"/>
      <c r="F52" s="17">
        <f t="shared" si="0"/>
        <v>88.16</v>
      </c>
      <c r="G52" s="18">
        <f t="shared" si="1"/>
        <v>17.631999999999998</v>
      </c>
      <c r="H52" s="19" t="s">
        <v>20</v>
      </c>
      <c r="J52" s="20">
        <v>88.16</v>
      </c>
      <c r="K52" s="23"/>
    </row>
    <row r="53" spans="1:11" ht="15.75" x14ac:dyDescent="0.25">
      <c r="A53" s="25"/>
      <c r="B53" s="13" t="s">
        <v>74</v>
      </c>
      <c r="C53" s="14" t="s">
        <v>18</v>
      </c>
      <c r="D53" s="15" t="str">
        <f t="shared" si="2"/>
        <v>м3</v>
      </c>
      <c r="E53" s="28"/>
      <c r="F53" s="17">
        <f t="shared" si="0"/>
        <v>95.04</v>
      </c>
      <c r="G53" s="18">
        <f t="shared" si="1"/>
        <v>19.008000000000003</v>
      </c>
      <c r="H53" s="19" t="s">
        <v>20</v>
      </c>
      <c r="J53" s="20">
        <v>95.04</v>
      </c>
      <c r="K53" s="23"/>
    </row>
    <row r="54" spans="1:11" ht="15.75" x14ac:dyDescent="0.25">
      <c r="A54" s="25"/>
      <c r="B54" s="13" t="s">
        <v>75</v>
      </c>
      <c r="C54" s="14" t="s">
        <v>18</v>
      </c>
      <c r="D54" s="15" t="str">
        <f t="shared" si="2"/>
        <v>м3</v>
      </c>
      <c r="E54" s="28"/>
      <c r="F54" s="17">
        <f t="shared" si="0"/>
        <v>102.57</v>
      </c>
      <c r="G54" s="18">
        <f t="shared" si="1"/>
        <v>20.513999999999996</v>
      </c>
      <c r="H54" s="19" t="s">
        <v>20</v>
      </c>
      <c r="J54" s="20">
        <v>102.57</v>
      </c>
      <c r="K54" s="23"/>
    </row>
    <row r="55" spans="1:11" ht="15.75" x14ac:dyDescent="0.25">
      <c r="A55" s="25"/>
      <c r="B55" s="13" t="s">
        <v>76</v>
      </c>
      <c r="C55" s="14" t="s">
        <v>18</v>
      </c>
      <c r="D55" s="15" t="str">
        <f t="shared" si="2"/>
        <v>м3</v>
      </c>
      <c r="E55" s="28"/>
      <c r="F55" s="17">
        <f t="shared" si="0"/>
        <v>110.07</v>
      </c>
      <c r="G55" s="18">
        <f t="shared" si="1"/>
        <v>22.013999999999996</v>
      </c>
      <c r="H55" s="19" t="s">
        <v>20</v>
      </c>
      <c r="J55" s="20">
        <v>110.07</v>
      </c>
      <c r="K55" s="23"/>
    </row>
    <row r="56" spans="1:11" ht="15.75" x14ac:dyDescent="0.25">
      <c r="A56" s="25"/>
      <c r="B56" s="13" t="s">
        <v>77</v>
      </c>
      <c r="C56" s="14" t="s">
        <v>18</v>
      </c>
      <c r="D56" s="15" t="str">
        <f t="shared" si="2"/>
        <v>м3</v>
      </c>
      <c r="E56" s="28"/>
      <c r="F56" s="17">
        <f t="shared" si="0"/>
        <v>120.38</v>
      </c>
      <c r="G56" s="18">
        <f t="shared" si="1"/>
        <v>24.076000000000001</v>
      </c>
      <c r="H56" s="19" t="s">
        <v>20</v>
      </c>
      <c r="J56" s="20">
        <v>120.38</v>
      </c>
      <c r="K56" s="23"/>
    </row>
    <row r="57" spans="1:11" ht="15.75" x14ac:dyDescent="0.25">
      <c r="A57" s="25"/>
      <c r="B57" s="29" t="s">
        <v>78</v>
      </c>
      <c r="C57" s="14" t="s">
        <v>18</v>
      </c>
      <c r="D57" s="15" t="str">
        <f t="shared" si="2"/>
        <v>м3</v>
      </c>
      <c r="E57" s="28"/>
      <c r="F57" s="17">
        <f t="shared" si="0"/>
        <v>78.33</v>
      </c>
      <c r="G57" s="18">
        <f t="shared" si="1"/>
        <v>15.665999999999999</v>
      </c>
      <c r="H57" s="19" t="s">
        <v>20</v>
      </c>
      <c r="J57" s="20">
        <v>78.33</v>
      </c>
      <c r="K57" s="23"/>
    </row>
    <row r="58" spans="1:11" ht="15.75" x14ac:dyDescent="0.25">
      <c r="A58" s="25"/>
      <c r="B58" s="29" t="s">
        <v>79</v>
      </c>
      <c r="C58" s="14" t="s">
        <v>18</v>
      </c>
      <c r="D58" s="15" t="str">
        <f t="shared" si="2"/>
        <v>м3</v>
      </c>
      <c r="E58" s="28"/>
      <c r="F58" s="17">
        <f t="shared" si="0"/>
        <v>86.77</v>
      </c>
      <c r="G58" s="18">
        <f t="shared" si="1"/>
        <v>17.353999999999999</v>
      </c>
      <c r="H58" s="19" t="s">
        <v>20</v>
      </c>
      <c r="J58" s="20">
        <v>86.77</v>
      </c>
      <c r="K58" s="23"/>
    </row>
    <row r="59" spans="1:11" ht="15.75" x14ac:dyDescent="0.25">
      <c r="A59" s="25"/>
      <c r="B59" s="29" t="s">
        <v>80</v>
      </c>
      <c r="C59" s="14" t="s">
        <v>18</v>
      </c>
      <c r="D59" s="15" t="str">
        <f t="shared" si="2"/>
        <v>м3</v>
      </c>
      <c r="E59" s="28"/>
      <c r="F59" s="17">
        <f t="shared" si="0"/>
        <v>93.78</v>
      </c>
      <c r="G59" s="18">
        <f t="shared" si="1"/>
        <v>18.756</v>
      </c>
      <c r="H59" s="19" t="s">
        <v>20</v>
      </c>
      <c r="J59" s="20">
        <v>93.78</v>
      </c>
      <c r="K59" s="23"/>
    </row>
    <row r="60" spans="1:11" ht="15.75" x14ac:dyDescent="0.25">
      <c r="A60" s="25"/>
      <c r="B60" s="29" t="s">
        <v>81</v>
      </c>
      <c r="C60" s="14" t="s">
        <v>18</v>
      </c>
      <c r="D60" s="15" t="str">
        <f t="shared" si="2"/>
        <v>м3</v>
      </c>
      <c r="E60" s="28"/>
      <c r="F60" s="17">
        <f t="shared" si="0"/>
        <v>102.94</v>
      </c>
      <c r="G60" s="18">
        <f t="shared" si="1"/>
        <v>20.588000000000001</v>
      </c>
      <c r="H60" s="19" t="s">
        <v>20</v>
      </c>
      <c r="J60" s="20">
        <v>102.94</v>
      </c>
      <c r="K60" s="23"/>
    </row>
    <row r="61" spans="1:11" ht="15.75" x14ac:dyDescent="0.25">
      <c r="A61" s="25"/>
      <c r="B61" s="29" t="s">
        <v>82</v>
      </c>
      <c r="C61" s="14" t="s">
        <v>18</v>
      </c>
      <c r="D61" s="15" t="str">
        <f t="shared" si="2"/>
        <v>м3</v>
      </c>
      <c r="E61" s="28"/>
      <c r="F61" s="17">
        <f t="shared" si="0"/>
        <v>112.22</v>
      </c>
      <c r="G61" s="18">
        <f t="shared" si="1"/>
        <v>22.444000000000003</v>
      </c>
      <c r="H61" s="19" t="s">
        <v>20</v>
      </c>
      <c r="J61" s="20">
        <v>112.22</v>
      </c>
      <c r="K61" s="23"/>
    </row>
    <row r="62" spans="1:11" ht="15.75" x14ac:dyDescent="0.25">
      <c r="A62" s="25"/>
      <c r="B62" s="29" t="s">
        <v>83</v>
      </c>
      <c r="C62" s="14" t="s">
        <v>18</v>
      </c>
      <c r="D62" s="15" t="str">
        <f t="shared" si="2"/>
        <v>м3</v>
      </c>
      <c r="E62" s="28"/>
      <c r="F62" s="17">
        <f t="shared" si="0"/>
        <v>89.61</v>
      </c>
      <c r="G62" s="18">
        <f t="shared" si="1"/>
        <v>17.922000000000001</v>
      </c>
      <c r="H62" s="19" t="s">
        <v>20</v>
      </c>
      <c r="J62" s="20">
        <v>89.61</v>
      </c>
      <c r="K62" s="23"/>
    </row>
    <row r="63" spans="1:11" ht="15.75" x14ac:dyDescent="0.25">
      <c r="A63" s="25"/>
      <c r="B63" s="29" t="s">
        <v>84</v>
      </c>
      <c r="C63" s="14" t="s">
        <v>18</v>
      </c>
      <c r="D63" s="15" t="str">
        <f t="shared" si="2"/>
        <v>м3</v>
      </c>
      <c r="E63" s="28"/>
      <c r="F63" s="17">
        <f t="shared" si="0"/>
        <v>96.92</v>
      </c>
      <c r="G63" s="18">
        <f t="shared" si="1"/>
        <v>19.384</v>
      </c>
      <c r="H63" s="19" t="s">
        <v>20</v>
      </c>
      <c r="J63" s="20">
        <v>96.92</v>
      </c>
      <c r="K63" s="23"/>
    </row>
    <row r="64" spans="1:11" ht="15.75" x14ac:dyDescent="0.25">
      <c r="A64" s="25"/>
      <c r="B64" s="29" t="s">
        <v>85</v>
      </c>
      <c r="C64" s="14" t="s">
        <v>18</v>
      </c>
      <c r="D64" s="15" t="str">
        <f t="shared" si="2"/>
        <v>м3</v>
      </c>
      <c r="E64" s="28"/>
      <c r="F64" s="17">
        <f t="shared" si="0"/>
        <v>103.16</v>
      </c>
      <c r="G64" s="18">
        <f t="shared" si="1"/>
        <v>20.631999999999998</v>
      </c>
      <c r="H64" s="19" t="s">
        <v>20</v>
      </c>
      <c r="J64" s="20">
        <v>103.16</v>
      </c>
      <c r="K64" s="23"/>
    </row>
    <row r="65" spans="1:11" ht="15.75" x14ac:dyDescent="0.25">
      <c r="A65" s="25"/>
      <c r="B65" s="29" t="s">
        <v>86</v>
      </c>
      <c r="C65" s="14" t="s">
        <v>18</v>
      </c>
      <c r="D65" s="15" t="str">
        <f t="shared" si="2"/>
        <v>м3</v>
      </c>
      <c r="E65" s="28"/>
      <c r="F65" s="17">
        <f t="shared" si="0"/>
        <v>111.39</v>
      </c>
      <c r="G65" s="18">
        <f t="shared" si="1"/>
        <v>22.278000000000002</v>
      </c>
      <c r="H65" s="19" t="s">
        <v>20</v>
      </c>
      <c r="J65" s="20">
        <v>111.39</v>
      </c>
      <c r="K65" s="23"/>
    </row>
    <row r="66" spans="1:11" ht="15.75" x14ac:dyDescent="0.25">
      <c r="A66" s="25"/>
      <c r="B66" s="29" t="s">
        <v>87</v>
      </c>
      <c r="C66" s="14" t="s">
        <v>18</v>
      </c>
      <c r="D66" s="15" t="str">
        <f t="shared" si="2"/>
        <v>м3</v>
      </c>
      <c r="E66" s="28"/>
      <c r="F66" s="17">
        <f t="shared" si="0"/>
        <v>119.65</v>
      </c>
      <c r="G66" s="18">
        <f t="shared" si="1"/>
        <v>23.93</v>
      </c>
      <c r="H66" s="19" t="s">
        <v>20</v>
      </c>
      <c r="J66" s="20">
        <v>119.65</v>
      </c>
      <c r="K66" s="23"/>
    </row>
    <row r="67" spans="1:11" ht="15.75" x14ac:dyDescent="0.25">
      <c r="A67" s="25"/>
      <c r="B67" s="29" t="s">
        <v>88</v>
      </c>
      <c r="C67" s="14" t="s">
        <v>18</v>
      </c>
      <c r="D67" s="15" t="str">
        <f t="shared" si="2"/>
        <v>м3</v>
      </c>
      <c r="E67" s="28"/>
      <c r="F67" s="17">
        <f t="shared" si="0"/>
        <v>94.07</v>
      </c>
      <c r="G67" s="18">
        <f t="shared" si="1"/>
        <v>18.814</v>
      </c>
      <c r="H67" s="19" t="s">
        <v>20</v>
      </c>
      <c r="J67" s="20">
        <v>94.07</v>
      </c>
      <c r="K67" s="23"/>
    </row>
    <row r="68" spans="1:11" ht="15.75" x14ac:dyDescent="0.25">
      <c r="A68" s="25"/>
      <c r="B68" s="29" t="s">
        <v>89</v>
      </c>
      <c r="C68" s="14" t="s">
        <v>18</v>
      </c>
      <c r="D68" s="15" t="str">
        <f t="shared" si="2"/>
        <v>м3</v>
      </c>
      <c r="E68" s="28"/>
      <c r="F68" s="17">
        <f t="shared" si="0"/>
        <v>102.5</v>
      </c>
      <c r="G68" s="18">
        <f t="shared" si="1"/>
        <v>20.5</v>
      </c>
      <c r="H68" s="19" t="s">
        <v>20</v>
      </c>
      <c r="J68" s="20">
        <v>102.5</v>
      </c>
      <c r="K68" s="23"/>
    </row>
    <row r="69" spans="1:11" ht="15.75" x14ac:dyDescent="0.25">
      <c r="A69" s="25"/>
      <c r="B69" s="29" t="s">
        <v>90</v>
      </c>
      <c r="C69" s="14" t="s">
        <v>18</v>
      </c>
      <c r="D69" s="15" t="str">
        <f t="shared" si="2"/>
        <v>м3</v>
      </c>
      <c r="E69" s="28"/>
      <c r="F69" s="17">
        <f t="shared" si="0"/>
        <v>109.46</v>
      </c>
      <c r="G69" s="18">
        <f t="shared" si="1"/>
        <v>21.891999999999999</v>
      </c>
      <c r="H69" s="19" t="s">
        <v>20</v>
      </c>
      <c r="J69" s="20">
        <v>109.46</v>
      </c>
      <c r="K69" s="23"/>
    </row>
    <row r="70" spans="1:11" ht="15.75" x14ac:dyDescent="0.25">
      <c r="A70" s="25"/>
      <c r="B70" s="29" t="s">
        <v>91</v>
      </c>
      <c r="C70" s="14" t="s">
        <v>18</v>
      </c>
      <c r="D70" s="15" t="str">
        <f t="shared" si="2"/>
        <v>м3</v>
      </c>
      <c r="E70" s="28"/>
      <c r="F70" s="17">
        <f t="shared" si="0"/>
        <v>118.45</v>
      </c>
      <c r="G70" s="18">
        <f t="shared" si="1"/>
        <v>23.69</v>
      </c>
      <c r="H70" s="19" t="s">
        <v>20</v>
      </c>
      <c r="J70" s="20">
        <v>118.45</v>
      </c>
      <c r="K70" s="23"/>
    </row>
    <row r="71" spans="1:11" ht="15.75" x14ac:dyDescent="0.25">
      <c r="A71" s="25"/>
      <c r="B71" s="29" t="s">
        <v>92</v>
      </c>
      <c r="C71" s="14" t="s">
        <v>18</v>
      </c>
      <c r="D71" s="15" t="str">
        <f t="shared" si="2"/>
        <v>м3</v>
      </c>
      <c r="E71" s="28"/>
      <c r="F71" s="17">
        <f t="shared" si="0"/>
        <v>127.8</v>
      </c>
      <c r="G71" s="18">
        <f t="shared" si="1"/>
        <v>25.56</v>
      </c>
      <c r="H71" s="19" t="s">
        <v>20</v>
      </c>
      <c r="J71" s="20">
        <v>127.8</v>
      </c>
      <c r="K71" s="23"/>
    </row>
    <row r="72" spans="1:11" ht="15.75" x14ac:dyDescent="0.25">
      <c r="A72" s="25" t="s">
        <v>93</v>
      </c>
      <c r="B72" s="30" t="s">
        <v>94</v>
      </c>
      <c r="C72" s="14" t="s">
        <v>18</v>
      </c>
      <c r="D72" s="15" t="str">
        <f>D70</f>
        <v>м3</v>
      </c>
      <c r="E72" s="28"/>
      <c r="F72" s="17">
        <f t="shared" si="0"/>
        <v>117.69</v>
      </c>
      <c r="G72" s="18">
        <f t="shared" si="1"/>
        <v>23.538</v>
      </c>
      <c r="H72" s="19" t="s">
        <v>20</v>
      </c>
      <c r="J72" s="31">
        <v>117.69</v>
      </c>
      <c r="K72" s="23"/>
    </row>
    <row r="73" spans="1:11" ht="15.75" x14ac:dyDescent="0.25">
      <c r="A73" s="25" t="s">
        <v>95</v>
      </c>
      <c r="B73" s="13" t="s">
        <v>96</v>
      </c>
      <c r="C73" s="14" t="s">
        <v>18</v>
      </c>
      <c r="D73" s="15" t="str">
        <f>D71</f>
        <v>м3</v>
      </c>
      <c r="E73" s="28"/>
      <c r="F73" s="17">
        <f t="shared" si="0"/>
        <v>126.06</v>
      </c>
      <c r="G73" s="18">
        <f t="shared" si="1"/>
        <v>25.212</v>
      </c>
      <c r="H73" s="19" t="s">
        <v>20</v>
      </c>
      <c r="I73" s="161" t="s">
        <v>97</v>
      </c>
      <c r="J73" s="20">
        <v>126.06</v>
      </c>
    </row>
    <row r="74" spans="1:11" ht="15.75" x14ac:dyDescent="0.25">
      <c r="A74" s="25"/>
      <c r="B74" s="30" t="s">
        <v>98</v>
      </c>
      <c r="C74" s="14" t="s">
        <v>18</v>
      </c>
      <c r="D74" s="15" t="str">
        <f>D72</f>
        <v>м3</v>
      </c>
      <c r="E74" s="28"/>
      <c r="F74" s="17">
        <f t="shared" si="0"/>
        <v>127.95</v>
      </c>
      <c r="G74" s="18">
        <f t="shared" si="1"/>
        <v>25.59</v>
      </c>
      <c r="H74" s="19" t="s">
        <v>20</v>
      </c>
      <c r="I74" s="161"/>
      <c r="J74" s="31">
        <v>127.95</v>
      </c>
    </row>
    <row r="75" spans="1:11" ht="15.75" x14ac:dyDescent="0.25">
      <c r="A75" s="25" t="s">
        <v>99</v>
      </c>
      <c r="B75" s="30" t="s">
        <v>100</v>
      </c>
      <c r="C75" s="14" t="s">
        <v>18</v>
      </c>
      <c r="D75" s="15" t="str">
        <f>D73</f>
        <v>м3</v>
      </c>
      <c r="E75" s="28"/>
      <c r="F75" s="17">
        <f t="shared" si="0"/>
        <v>127.95</v>
      </c>
      <c r="G75" s="18">
        <f t="shared" si="1"/>
        <v>25.59</v>
      </c>
      <c r="H75" s="19" t="s">
        <v>20</v>
      </c>
      <c r="I75" s="161"/>
      <c r="J75" s="31">
        <v>127.95</v>
      </c>
    </row>
    <row r="76" spans="1:11" ht="15.75" x14ac:dyDescent="0.25">
      <c r="A76" s="25" t="s">
        <v>101</v>
      </c>
      <c r="B76" s="13" t="s">
        <v>102</v>
      </c>
      <c r="C76" s="14" t="s">
        <v>18</v>
      </c>
      <c r="D76" s="15" t="str">
        <f>D73</f>
        <v>м3</v>
      </c>
      <c r="E76" s="28"/>
      <c r="F76" s="17">
        <f t="shared" si="0"/>
        <v>124.16</v>
      </c>
      <c r="G76" s="18">
        <f t="shared" si="1"/>
        <v>24.831999999999997</v>
      </c>
      <c r="H76" s="19" t="s">
        <v>20</v>
      </c>
      <c r="I76" s="161"/>
      <c r="J76" s="20">
        <v>124.16</v>
      </c>
      <c r="K76" s="23"/>
    </row>
    <row r="77" spans="1:11" ht="15.75" x14ac:dyDescent="0.25">
      <c r="A77" s="25" t="s">
        <v>103</v>
      </c>
      <c r="B77" s="30" t="s">
        <v>104</v>
      </c>
      <c r="C77" s="14" t="s">
        <v>18</v>
      </c>
      <c r="D77" s="15" t="str">
        <f>D74</f>
        <v>м3</v>
      </c>
      <c r="E77" s="28"/>
      <c r="F77" s="17">
        <f t="shared" si="0"/>
        <v>128.28</v>
      </c>
      <c r="G77" s="18">
        <f t="shared" si="1"/>
        <v>25.655999999999999</v>
      </c>
      <c r="H77" s="19" t="s">
        <v>20</v>
      </c>
      <c r="I77" s="32"/>
      <c r="J77" s="31">
        <v>128.28</v>
      </c>
      <c r="K77" s="23"/>
    </row>
    <row r="78" spans="1:11" ht="15.75" x14ac:dyDescent="0.25">
      <c r="A78" s="25"/>
      <c r="B78" s="29" t="s">
        <v>105</v>
      </c>
      <c r="C78" s="14" t="s">
        <v>18</v>
      </c>
      <c r="D78" s="15" t="str">
        <f>D76</f>
        <v>м3</v>
      </c>
      <c r="E78" s="28"/>
      <c r="F78" s="17">
        <f t="shared" si="0"/>
        <v>47.25</v>
      </c>
      <c r="G78" s="18">
        <f t="shared" si="1"/>
        <v>9.4499999999999993</v>
      </c>
      <c r="H78" s="19"/>
      <c r="J78" s="20">
        <v>47.25</v>
      </c>
      <c r="K78" s="23"/>
    </row>
    <row r="79" spans="1:11" ht="15.75" x14ac:dyDescent="0.25">
      <c r="A79" s="25"/>
      <c r="B79" s="29" t="s">
        <v>106</v>
      </c>
      <c r="C79" s="14" t="s">
        <v>18</v>
      </c>
      <c r="D79" s="15" t="str">
        <f t="shared" si="2"/>
        <v>м3</v>
      </c>
      <c r="E79" s="28"/>
      <c r="F79" s="17">
        <f t="shared" si="0"/>
        <v>50.83</v>
      </c>
      <c r="G79" s="18">
        <f t="shared" si="1"/>
        <v>10.165999999999999</v>
      </c>
      <c r="H79" s="19"/>
      <c r="J79" s="20">
        <v>50.83</v>
      </c>
      <c r="K79" s="23"/>
    </row>
    <row r="80" spans="1:11" ht="15.75" x14ac:dyDescent="0.25">
      <c r="A80" s="25"/>
      <c r="B80" s="29" t="s">
        <v>107</v>
      </c>
      <c r="C80" s="14" t="s">
        <v>18</v>
      </c>
      <c r="D80" s="15" t="str">
        <f t="shared" si="2"/>
        <v>м3</v>
      </c>
      <c r="E80" s="28"/>
      <c r="F80" s="17">
        <f t="shared" si="0"/>
        <v>56.37</v>
      </c>
      <c r="G80" s="18">
        <f t="shared" si="1"/>
        <v>11.273999999999999</v>
      </c>
      <c r="H80" s="19"/>
      <c r="J80" s="20">
        <v>56.37</v>
      </c>
      <c r="K80" s="23"/>
    </row>
    <row r="81" spans="1:11" ht="15.75" x14ac:dyDescent="0.25">
      <c r="A81" s="25"/>
      <c r="B81" s="29" t="s">
        <v>108</v>
      </c>
      <c r="C81" s="14" t="s">
        <v>18</v>
      </c>
      <c r="D81" s="15" t="str">
        <f t="shared" si="2"/>
        <v>м3</v>
      </c>
      <c r="E81" s="28"/>
      <c r="F81" s="17">
        <f t="shared" si="0"/>
        <v>68.69</v>
      </c>
      <c r="G81" s="18">
        <f t="shared" si="1"/>
        <v>13.738</v>
      </c>
      <c r="H81" s="19"/>
      <c r="J81" s="20">
        <v>68.69</v>
      </c>
      <c r="K81" s="23"/>
    </row>
    <row r="82" spans="1:11" ht="15.75" x14ac:dyDescent="0.25">
      <c r="A82" s="25"/>
      <c r="B82" s="29" t="s">
        <v>109</v>
      </c>
      <c r="C82" s="14" t="s">
        <v>18</v>
      </c>
      <c r="D82" s="15" t="str">
        <f t="shared" si="2"/>
        <v>м3</v>
      </c>
      <c r="E82" s="28"/>
      <c r="F82" s="17">
        <f t="shared" si="0"/>
        <v>81.97</v>
      </c>
      <c r="G82" s="18">
        <f t="shared" si="1"/>
        <v>16.394000000000002</v>
      </c>
      <c r="H82" s="19"/>
      <c r="J82" s="20">
        <v>81.97</v>
      </c>
      <c r="K82" s="23"/>
    </row>
    <row r="83" spans="1:11" ht="15.75" x14ac:dyDescent="0.25">
      <c r="A83" s="25"/>
      <c r="B83" s="29" t="s">
        <v>110</v>
      </c>
      <c r="C83" s="14" t="s">
        <v>18</v>
      </c>
      <c r="D83" s="15" t="str">
        <f t="shared" si="2"/>
        <v>м3</v>
      </c>
      <c r="E83" s="28"/>
      <c r="F83" s="17">
        <f t="shared" si="0"/>
        <v>54.35</v>
      </c>
      <c r="G83" s="18">
        <f t="shared" si="1"/>
        <v>10.87</v>
      </c>
      <c r="H83" s="19"/>
      <c r="J83" s="20">
        <v>54.35</v>
      </c>
      <c r="K83" s="23"/>
    </row>
    <row r="84" spans="1:11" ht="15.75" x14ac:dyDescent="0.25">
      <c r="A84" s="25"/>
      <c r="B84" s="29" t="s">
        <v>111</v>
      </c>
      <c r="C84" s="14" t="s">
        <v>18</v>
      </c>
      <c r="D84" s="15" t="str">
        <f t="shared" si="2"/>
        <v>м3</v>
      </c>
      <c r="E84" s="28"/>
      <c r="F84" s="17">
        <f t="shared" si="0"/>
        <v>59.02</v>
      </c>
      <c r="G84" s="18">
        <f t="shared" si="1"/>
        <v>11.804</v>
      </c>
      <c r="H84" s="19"/>
      <c r="J84" s="20">
        <v>59.02</v>
      </c>
      <c r="K84" s="23"/>
    </row>
    <row r="85" spans="1:11" ht="15.75" x14ac:dyDescent="0.25">
      <c r="A85" s="25"/>
      <c r="B85" s="29" t="s">
        <v>112</v>
      </c>
      <c r="C85" s="14" t="s">
        <v>18</v>
      </c>
      <c r="D85" s="15" t="str">
        <f t="shared" si="2"/>
        <v>м3</v>
      </c>
      <c r="E85" s="28"/>
      <c r="F85" s="17">
        <f t="shared" si="0"/>
        <v>65.459999999999994</v>
      </c>
      <c r="G85" s="18">
        <f t="shared" si="1"/>
        <v>13.091999999999999</v>
      </c>
      <c r="H85" s="19"/>
      <c r="J85" s="20">
        <v>65.459999999999994</v>
      </c>
      <c r="K85" s="23"/>
    </row>
    <row r="86" spans="1:11" ht="15.75" x14ac:dyDescent="0.25">
      <c r="A86" s="25"/>
      <c r="B86" s="29" t="s">
        <v>113</v>
      </c>
      <c r="C86" s="14" t="s">
        <v>18</v>
      </c>
      <c r="D86" s="15" t="str">
        <f t="shared" si="2"/>
        <v>м3</v>
      </c>
      <c r="E86" s="28"/>
      <c r="F86" s="17">
        <f t="shared" si="0"/>
        <v>78.260000000000005</v>
      </c>
      <c r="G86" s="18">
        <f t="shared" si="1"/>
        <v>15.652000000000001</v>
      </c>
      <c r="H86" s="19"/>
      <c r="J86" s="20">
        <v>78.260000000000005</v>
      </c>
      <c r="K86" s="23"/>
    </row>
    <row r="87" spans="1:11" ht="15.75" x14ac:dyDescent="0.25">
      <c r="A87" s="25"/>
      <c r="B87" s="29" t="s">
        <v>114</v>
      </c>
      <c r="C87" s="14" t="s">
        <v>18</v>
      </c>
      <c r="D87" s="15" t="str">
        <f t="shared" si="2"/>
        <v>м3</v>
      </c>
      <c r="E87" s="28"/>
      <c r="F87" s="17">
        <f t="shared" si="0"/>
        <v>90.29</v>
      </c>
      <c r="G87" s="18">
        <f t="shared" si="1"/>
        <v>18.058000000000003</v>
      </c>
      <c r="H87" s="19"/>
      <c r="J87" s="20">
        <v>90.29</v>
      </c>
      <c r="K87" s="23"/>
    </row>
    <row r="88" spans="1:11" ht="15.75" x14ac:dyDescent="0.25">
      <c r="A88" s="25"/>
      <c r="B88" s="29" t="s">
        <v>115</v>
      </c>
      <c r="C88" s="14" t="s">
        <v>18</v>
      </c>
      <c r="D88" s="15" t="str">
        <f t="shared" si="2"/>
        <v>м3</v>
      </c>
      <c r="E88" s="28"/>
      <c r="F88" s="17">
        <f t="shared" si="0"/>
        <v>57.32</v>
      </c>
      <c r="G88" s="18">
        <f t="shared" si="1"/>
        <v>11.464</v>
      </c>
      <c r="H88" s="19"/>
      <c r="J88" s="20">
        <v>57.32</v>
      </c>
      <c r="K88" s="23"/>
    </row>
    <row r="89" spans="1:11" ht="15.75" x14ac:dyDescent="0.25">
      <c r="A89" s="25"/>
      <c r="B89" s="29" t="s">
        <v>116</v>
      </c>
      <c r="C89" s="14" t="s">
        <v>18</v>
      </c>
      <c r="D89" s="15" t="str">
        <f t="shared" si="2"/>
        <v>м3</v>
      </c>
      <c r="E89" s="28"/>
      <c r="F89" s="17">
        <f t="shared" si="0"/>
        <v>62.36</v>
      </c>
      <c r="G89" s="18">
        <f t="shared" si="1"/>
        <v>12.472000000000001</v>
      </c>
      <c r="H89" s="19"/>
      <c r="J89" s="20">
        <v>62.36</v>
      </c>
      <c r="K89" s="23"/>
    </row>
    <row r="90" spans="1:11" ht="15.75" x14ac:dyDescent="0.25">
      <c r="A90" s="25"/>
      <c r="B90" s="29" t="s">
        <v>117</v>
      </c>
      <c r="C90" s="14" t="s">
        <v>18</v>
      </c>
      <c r="D90" s="15" t="str">
        <f t="shared" si="2"/>
        <v>м3</v>
      </c>
      <c r="E90" s="28"/>
      <c r="F90" s="17">
        <f t="shared" si="0"/>
        <v>69.91</v>
      </c>
      <c r="G90" s="18">
        <f t="shared" si="1"/>
        <v>13.981999999999998</v>
      </c>
      <c r="H90" s="19"/>
      <c r="J90" s="20">
        <v>69.91</v>
      </c>
      <c r="K90" s="23"/>
    </row>
    <row r="91" spans="1:11" ht="15.75" x14ac:dyDescent="0.25">
      <c r="A91" s="25"/>
      <c r="B91" s="29" t="s">
        <v>118</v>
      </c>
      <c r="C91" s="14" t="s">
        <v>18</v>
      </c>
      <c r="D91" s="15" t="str">
        <f t="shared" si="2"/>
        <v>м3</v>
      </c>
      <c r="E91" s="28"/>
      <c r="F91" s="17">
        <f t="shared" si="0"/>
        <v>84.2</v>
      </c>
      <c r="G91" s="18">
        <f t="shared" si="1"/>
        <v>16.84</v>
      </c>
      <c r="H91" s="19"/>
      <c r="J91" s="20">
        <v>84.2</v>
      </c>
      <c r="K91" s="23"/>
    </row>
    <row r="92" spans="1:11" ht="15.75" x14ac:dyDescent="0.25">
      <c r="A92" s="25"/>
      <c r="B92" s="29" t="s">
        <v>119</v>
      </c>
      <c r="C92" s="14" t="s">
        <v>18</v>
      </c>
      <c r="D92" s="15" t="str">
        <f t="shared" si="2"/>
        <v>м3</v>
      </c>
      <c r="E92" s="28"/>
      <c r="F92" s="17">
        <f t="shared" si="0"/>
        <v>97.72</v>
      </c>
      <c r="G92" s="18">
        <f t="shared" si="1"/>
        <v>19.544</v>
      </c>
      <c r="H92" s="19"/>
      <c r="J92" s="20">
        <v>97.72</v>
      </c>
      <c r="K92" s="23"/>
    </row>
    <row r="93" spans="1:11" ht="15.75" x14ac:dyDescent="0.25">
      <c r="A93" s="33" t="s">
        <v>120</v>
      </c>
      <c r="B93" s="34" t="s">
        <v>121</v>
      </c>
      <c r="C93" s="14" t="s">
        <v>18</v>
      </c>
      <c r="D93" s="15" t="str">
        <f>D82</f>
        <v>м3</v>
      </c>
      <c r="E93" s="28"/>
      <c r="F93" s="17">
        <f t="shared" si="0"/>
        <v>87.35</v>
      </c>
      <c r="G93" s="18">
        <f t="shared" si="1"/>
        <v>17.47</v>
      </c>
      <c r="H93" s="19" t="s">
        <v>20</v>
      </c>
      <c r="J93" s="20">
        <v>87.35</v>
      </c>
      <c r="K93" s="23"/>
    </row>
    <row r="94" spans="1:11" ht="15.75" x14ac:dyDescent="0.25">
      <c r="A94" s="33" t="s">
        <v>122</v>
      </c>
      <c r="B94" s="34" t="s">
        <v>123</v>
      </c>
      <c r="C94" s="14" t="s">
        <v>18</v>
      </c>
      <c r="D94" s="15" t="str">
        <f t="shared" si="2"/>
        <v>м3</v>
      </c>
      <c r="E94" s="28"/>
      <c r="F94" s="17">
        <f t="shared" si="0"/>
        <v>99.04</v>
      </c>
      <c r="G94" s="18">
        <f t="shared" si="1"/>
        <v>19.808000000000003</v>
      </c>
      <c r="H94" s="19" t="s">
        <v>20</v>
      </c>
      <c r="J94" s="20">
        <v>99.04</v>
      </c>
      <c r="K94" s="23"/>
    </row>
    <row r="95" spans="1:11" ht="15.75" x14ac:dyDescent="0.25">
      <c r="A95" s="33" t="s">
        <v>124</v>
      </c>
      <c r="B95" s="34" t="s">
        <v>125</v>
      </c>
      <c r="C95" s="14" t="s">
        <v>18</v>
      </c>
      <c r="D95" s="15" t="str">
        <f t="shared" si="2"/>
        <v>м3</v>
      </c>
      <c r="E95" s="28"/>
      <c r="F95" s="17">
        <f t="shared" si="0"/>
        <v>98.39</v>
      </c>
      <c r="G95" s="18">
        <f t="shared" si="1"/>
        <v>19.678000000000001</v>
      </c>
      <c r="H95" s="19" t="s">
        <v>20</v>
      </c>
      <c r="J95" s="20">
        <v>98.39</v>
      </c>
      <c r="K95" s="23"/>
    </row>
    <row r="96" spans="1:11" ht="15.75" x14ac:dyDescent="0.25">
      <c r="A96" s="33" t="s">
        <v>126</v>
      </c>
      <c r="B96" s="34" t="s">
        <v>127</v>
      </c>
      <c r="C96" s="14" t="s">
        <v>18</v>
      </c>
      <c r="D96" s="15" t="str">
        <f t="shared" ref="D96:D104" si="3">D95</f>
        <v>м3</v>
      </c>
      <c r="E96" s="28"/>
      <c r="F96" s="17">
        <f t="shared" si="0"/>
        <v>99.05</v>
      </c>
      <c r="G96" s="18">
        <f t="shared" si="1"/>
        <v>19.809999999999999</v>
      </c>
      <c r="H96" s="19" t="s">
        <v>20</v>
      </c>
      <c r="J96" s="20">
        <v>99.05</v>
      </c>
      <c r="K96" s="23"/>
    </row>
    <row r="97" spans="1:17" ht="15.75" x14ac:dyDescent="0.25">
      <c r="A97" s="25"/>
      <c r="B97" s="34" t="s">
        <v>128</v>
      </c>
      <c r="C97" s="14" t="s">
        <v>18</v>
      </c>
      <c r="D97" s="15" t="str">
        <f t="shared" si="3"/>
        <v>м3</v>
      </c>
      <c r="E97" s="28"/>
      <c r="F97" s="17">
        <f t="shared" si="0"/>
        <v>107.21</v>
      </c>
      <c r="G97" s="18">
        <f t="shared" si="1"/>
        <v>21.441999999999997</v>
      </c>
      <c r="H97" s="19" t="s">
        <v>20</v>
      </c>
      <c r="J97" s="20">
        <v>107.21</v>
      </c>
      <c r="K97" s="23"/>
    </row>
    <row r="98" spans="1:17" ht="15.75" x14ac:dyDescent="0.25">
      <c r="A98" s="25"/>
      <c r="B98" s="34" t="s">
        <v>129</v>
      </c>
      <c r="C98" s="14" t="s">
        <v>18</v>
      </c>
      <c r="D98" s="15" t="str">
        <f t="shared" si="3"/>
        <v>м3</v>
      </c>
      <c r="E98" s="28"/>
      <c r="F98" s="17">
        <f t="shared" si="0"/>
        <v>107.45</v>
      </c>
      <c r="G98" s="18">
        <f t="shared" si="1"/>
        <v>21.49</v>
      </c>
      <c r="H98" s="19" t="s">
        <v>20</v>
      </c>
      <c r="J98" s="20">
        <v>107.45</v>
      </c>
      <c r="K98" s="23"/>
    </row>
    <row r="99" spans="1:17" ht="15.75" x14ac:dyDescent="0.25">
      <c r="A99" s="33" t="s">
        <v>130</v>
      </c>
      <c r="B99" s="35" t="s">
        <v>131</v>
      </c>
      <c r="C99" s="14" t="s">
        <v>18</v>
      </c>
      <c r="D99" s="15" t="str">
        <f t="shared" si="3"/>
        <v>м3</v>
      </c>
      <c r="E99" s="28"/>
      <c r="F99" s="17">
        <f t="shared" si="0"/>
        <v>87.8</v>
      </c>
      <c r="G99" s="18">
        <f t="shared" si="1"/>
        <v>17.559999999999999</v>
      </c>
      <c r="H99" s="19" t="s">
        <v>20</v>
      </c>
      <c r="J99" s="20">
        <v>87.8</v>
      </c>
      <c r="K99" s="23"/>
    </row>
    <row r="100" spans="1:17" ht="15.75" x14ac:dyDescent="0.25">
      <c r="A100" s="33" t="s">
        <v>132</v>
      </c>
      <c r="B100" s="35" t="s">
        <v>133</v>
      </c>
      <c r="C100" s="14" t="s">
        <v>18</v>
      </c>
      <c r="D100" s="15" t="str">
        <f t="shared" si="3"/>
        <v>м3</v>
      </c>
      <c r="E100" s="28"/>
      <c r="F100" s="17">
        <f t="shared" si="0"/>
        <v>100.09</v>
      </c>
      <c r="G100" s="18">
        <f t="shared" si="1"/>
        <v>20.018000000000001</v>
      </c>
      <c r="H100" s="19" t="s">
        <v>20</v>
      </c>
      <c r="J100" s="20">
        <v>100.09</v>
      </c>
      <c r="K100" s="23"/>
    </row>
    <row r="101" spans="1:17" ht="15.75" x14ac:dyDescent="0.25">
      <c r="A101" s="33" t="s">
        <v>134</v>
      </c>
      <c r="B101" s="35" t="s">
        <v>135</v>
      </c>
      <c r="C101" s="14" t="s">
        <v>18</v>
      </c>
      <c r="D101" s="15" t="str">
        <f t="shared" si="3"/>
        <v>м3</v>
      </c>
      <c r="E101" s="28"/>
      <c r="F101" s="17">
        <f t="shared" si="0"/>
        <v>93.81</v>
      </c>
      <c r="G101" s="18">
        <f t="shared" si="1"/>
        <v>18.762</v>
      </c>
      <c r="H101" s="19" t="s">
        <v>20</v>
      </c>
      <c r="J101" s="20">
        <v>93.81</v>
      </c>
      <c r="K101" s="23"/>
    </row>
    <row r="102" spans="1:17" ht="15.75" x14ac:dyDescent="0.25">
      <c r="A102" s="33" t="s">
        <v>136</v>
      </c>
      <c r="B102" s="34" t="s">
        <v>137</v>
      </c>
      <c r="C102" s="14" t="s">
        <v>18</v>
      </c>
      <c r="D102" s="15" t="str">
        <f t="shared" si="3"/>
        <v>м3</v>
      </c>
      <c r="E102" s="28"/>
      <c r="F102" s="17">
        <f t="shared" si="0"/>
        <v>100.11</v>
      </c>
      <c r="G102" s="18">
        <f t="shared" si="1"/>
        <v>20.022000000000002</v>
      </c>
      <c r="H102" s="19" t="s">
        <v>20</v>
      </c>
      <c r="J102" s="20">
        <v>100.11</v>
      </c>
      <c r="K102" s="23"/>
    </row>
    <row r="103" spans="1:17" ht="15.75" x14ac:dyDescent="0.25">
      <c r="A103" s="33"/>
      <c r="B103" s="36" t="s">
        <v>138</v>
      </c>
      <c r="C103" s="14" t="s">
        <v>18</v>
      </c>
      <c r="D103" s="15" t="str">
        <f t="shared" si="3"/>
        <v>м3</v>
      </c>
      <c r="E103" s="28"/>
      <c r="F103" s="17">
        <f>J103</f>
        <v>119.9</v>
      </c>
      <c r="G103" s="18">
        <f>F103*20/100</f>
        <v>23.98</v>
      </c>
      <c r="H103" s="19"/>
      <c r="J103" s="31">
        <v>119.9</v>
      </c>
      <c r="K103" s="23"/>
    </row>
    <row r="104" spans="1:17" ht="15.75" x14ac:dyDescent="0.25">
      <c r="A104" s="33"/>
      <c r="B104" s="36" t="s">
        <v>139</v>
      </c>
      <c r="C104" s="14" t="s">
        <v>18</v>
      </c>
      <c r="D104" s="15" t="str">
        <f t="shared" si="3"/>
        <v>м3</v>
      </c>
      <c r="E104" s="28"/>
      <c r="F104" s="17">
        <f>J104</f>
        <v>108.81</v>
      </c>
      <c r="G104" s="18">
        <f>F104*20/100</f>
        <v>21.761999999999997</v>
      </c>
      <c r="H104" s="19"/>
      <c r="J104" s="31">
        <v>108.81</v>
      </c>
      <c r="K104" s="23"/>
    </row>
    <row r="105" spans="1:17" ht="15.75" x14ac:dyDescent="0.25">
      <c r="A105" s="33" t="s">
        <v>140</v>
      </c>
      <c r="B105" s="37" t="s">
        <v>141</v>
      </c>
      <c r="C105" s="14" t="s">
        <v>18</v>
      </c>
      <c r="D105" s="38" t="s">
        <v>142</v>
      </c>
      <c r="E105" s="39"/>
      <c r="F105" s="17">
        <f>J105*K105</f>
        <v>17.067050999999999</v>
      </c>
      <c r="G105" s="18">
        <f t="shared" ref="G105:G168" si="4">F105*20/100</f>
        <v>3.4134101999999995</v>
      </c>
      <c r="H105" s="19"/>
      <c r="J105" s="20">
        <v>217.97</v>
      </c>
      <c r="K105" s="23">
        <v>7.8299999999999995E-2</v>
      </c>
      <c r="L105" s="6" t="s">
        <v>143</v>
      </c>
    </row>
    <row r="106" spans="1:17" ht="15.75" x14ac:dyDescent="0.25">
      <c r="A106" s="33"/>
      <c r="B106" s="30" t="s">
        <v>144</v>
      </c>
      <c r="C106" s="14" t="s">
        <v>18</v>
      </c>
      <c r="D106" s="38" t="str">
        <f>D105</f>
        <v>м2</v>
      </c>
      <c r="E106" s="39"/>
      <c r="F106" s="40">
        <f>J106*K106</f>
        <v>15.043028</v>
      </c>
      <c r="G106" s="41">
        <f t="shared" si="4"/>
        <v>3.0086055999999997</v>
      </c>
      <c r="H106" s="42"/>
      <c r="J106" s="31">
        <v>260.26</v>
      </c>
      <c r="K106" s="23">
        <v>5.7799999999999997E-2</v>
      </c>
    </row>
    <row r="107" spans="1:17" ht="15.75" x14ac:dyDescent="0.25">
      <c r="A107" s="25" t="s">
        <v>145</v>
      </c>
      <c r="B107" s="13" t="s">
        <v>146</v>
      </c>
      <c r="C107" s="14" t="s">
        <v>18</v>
      </c>
      <c r="D107" s="15" t="s">
        <v>147</v>
      </c>
      <c r="E107" s="28"/>
      <c r="F107" s="17">
        <f>J107*K107</f>
        <v>3.536</v>
      </c>
      <c r="G107" s="18">
        <f t="shared" si="4"/>
        <v>0.70719999999999994</v>
      </c>
      <c r="H107" s="19"/>
      <c r="J107" s="20">
        <v>221</v>
      </c>
      <c r="K107" s="23">
        <v>1.6E-2</v>
      </c>
      <c r="L107" s="133" t="s">
        <v>148</v>
      </c>
      <c r="M107" s="133" t="s">
        <v>149</v>
      </c>
      <c r="N107" s="43" t="s">
        <v>150</v>
      </c>
      <c r="O107" s="44" t="s">
        <v>151</v>
      </c>
      <c r="P107" s="156" t="s">
        <v>152</v>
      </c>
      <c r="Q107" s="157" t="s">
        <v>153</v>
      </c>
    </row>
    <row r="108" spans="1:17" ht="15.75" x14ac:dyDescent="0.25">
      <c r="A108" s="25" t="s">
        <v>154</v>
      </c>
      <c r="B108" s="13" t="s">
        <v>155</v>
      </c>
      <c r="C108" s="14" t="s">
        <v>18</v>
      </c>
      <c r="D108" s="15" t="s">
        <v>19</v>
      </c>
      <c r="E108" s="28"/>
      <c r="F108" s="17">
        <f>J108*K108</f>
        <v>233.81</v>
      </c>
      <c r="G108" s="18">
        <f t="shared" si="4"/>
        <v>46.762</v>
      </c>
      <c r="H108" s="19"/>
      <c r="J108" s="20">
        <v>233.81</v>
      </c>
      <c r="K108" s="23">
        <v>1</v>
      </c>
      <c r="L108" s="135"/>
      <c r="M108" s="135"/>
      <c r="N108" s="45" t="s">
        <v>156</v>
      </c>
      <c r="O108" s="46" t="s">
        <v>157</v>
      </c>
      <c r="P108" s="156"/>
      <c r="Q108" s="156"/>
    </row>
    <row r="109" spans="1:17" ht="15.75" customHeight="1" x14ac:dyDescent="0.25">
      <c r="A109" s="25" t="s">
        <v>158</v>
      </c>
      <c r="B109" s="13" t="s">
        <v>159</v>
      </c>
      <c r="C109" s="14" t="s">
        <v>18</v>
      </c>
      <c r="D109" s="15" t="s">
        <v>160</v>
      </c>
      <c r="E109" s="28"/>
      <c r="F109" s="17">
        <f t="shared" ref="F109:F172" si="5">J109*K109</f>
        <v>3.1054400000000002</v>
      </c>
      <c r="G109" s="18">
        <f t="shared" si="4"/>
        <v>0.62108799999999997</v>
      </c>
      <c r="H109" s="19"/>
      <c r="J109" s="20">
        <v>388.18</v>
      </c>
      <c r="K109" s="23">
        <v>8.0000000000000002E-3</v>
      </c>
      <c r="L109" s="154" t="s">
        <v>161</v>
      </c>
      <c r="M109" s="158" t="s">
        <v>162</v>
      </c>
      <c r="N109" s="144">
        <v>100</v>
      </c>
      <c r="O109" s="144">
        <v>2</v>
      </c>
      <c r="P109" s="47">
        <f>K109</f>
        <v>8.0000000000000002E-3</v>
      </c>
      <c r="Q109" s="144" t="s">
        <v>163</v>
      </c>
    </row>
    <row r="110" spans="1:17" s="55" customFormat="1" ht="15.75" customHeight="1" x14ac:dyDescent="0.25">
      <c r="A110" s="48" t="s">
        <v>164</v>
      </c>
      <c r="B110" s="49" t="s">
        <v>165</v>
      </c>
      <c r="C110" s="14" t="s">
        <v>18</v>
      </c>
      <c r="D110" s="50" t="str">
        <f t="shared" ref="D110:D173" si="6">D109</f>
        <v>шт</v>
      </c>
      <c r="E110" s="51"/>
      <c r="F110" s="52">
        <f t="shared" si="5"/>
        <v>3.7937000000000003</v>
      </c>
      <c r="G110" s="53">
        <f t="shared" si="4"/>
        <v>0.75874000000000008</v>
      </c>
      <c r="H110" s="54"/>
      <c r="J110" s="56">
        <v>379.37</v>
      </c>
      <c r="K110" s="55">
        <v>0.01</v>
      </c>
      <c r="L110" s="154"/>
      <c r="M110" s="142"/>
      <c r="N110" s="145"/>
      <c r="O110" s="145"/>
      <c r="P110" s="57">
        <f t="shared" ref="P110:P173" si="7">K110</f>
        <v>0.01</v>
      </c>
      <c r="Q110" s="145"/>
    </row>
    <row r="111" spans="1:17" s="55" customFormat="1" ht="15.75" customHeight="1" x14ac:dyDescent="0.25">
      <c r="A111" s="48" t="s">
        <v>166</v>
      </c>
      <c r="B111" s="49" t="s">
        <v>167</v>
      </c>
      <c r="C111" s="14" t="s">
        <v>18</v>
      </c>
      <c r="D111" s="50" t="str">
        <f t="shared" si="6"/>
        <v>шт</v>
      </c>
      <c r="E111" s="51"/>
      <c r="F111" s="52">
        <f t="shared" si="5"/>
        <v>5.1416500000000003</v>
      </c>
      <c r="G111" s="53">
        <f t="shared" si="4"/>
        <v>1.02833</v>
      </c>
      <c r="H111" s="54"/>
      <c r="J111" s="56">
        <v>302.45</v>
      </c>
      <c r="K111" s="55">
        <v>1.7000000000000001E-2</v>
      </c>
      <c r="L111" s="154"/>
      <c r="M111" s="142"/>
      <c r="N111" s="145"/>
      <c r="O111" s="145"/>
      <c r="P111" s="57">
        <f t="shared" si="7"/>
        <v>1.7000000000000001E-2</v>
      </c>
      <c r="Q111" s="145"/>
    </row>
    <row r="112" spans="1:17" ht="15.75" customHeight="1" x14ac:dyDescent="0.25">
      <c r="A112" s="25" t="s">
        <v>168</v>
      </c>
      <c r="B112" s="13" t="s">
        <v>169</v>
      </c>
      <c r="C112" s="14" t="s">
        <v>18</v>
      </c>
      <c r="D112" s="15" t="str">
        <f t="shared" si="6"/>
        <v>шт</v>
      </c>
      <c r="E112" s="28"/>
      <c r="F112" s="17">
        <f t="shared" si="5"/>
        <v>6.4937399999999998</v>
      </c>
      <c r="G112" s="18">
        <f t="shared" si="4"/>
        <v>1.298748</v>
      </c>
      <c r="H112" s="19"/>
      <c r="J112" s="20">
        <v>295.17</v>
      </c>
      <c r="K112" s="23">
        <v>2.1999999999999999E-2</v>
      </c>
      <c r="L112" s="154"/>
      <c r="M112" s="142"/>
      <c r="N112" s="145"/>
      <c r="O112" s="145"/>
      <c r="P112" s="47">
        <f t="shared" si="7"/>
        <v>2.1999999999999999E-2</v>
      </c>
      <c r="Q112" s="145"/>
    </row>
    <row r="113" spans="1:17" ht="15.75" customHeight="1" x14ac:dyDescent="0.25">
      <c r="A113" s="25" t="s">
        <v>170</v>
      </c>
      <c r="B113" s="13" t="s">
        <v>171</v>
      </c>
      <c r="C113" s="14" t="s">
        <v>18</v>
      </c>
      <c r="D113" s="15" t="str">
        <f t="shared" si="6"/>
        <v>шт</v>
      </c>
      <c r="E113" s="28"/>
      <c r="F113" s="17">
        <f t="shared" si="5"/>
        <v>7.7474800000000004</v>
      </c>
      <c r="G113" s="18">
        <f t="shared" si="4"/>
        <v>1.549496</v>
      </c>
      <c r="H113" s="19"/>
      <c r="J113" s="20">
        <v>297.98</v>
      </c>
      <c r="K113" s="23">
        <v>2.5999999999999999E-2</v>
      </c>
      <c r="L113" s="154"/>
      <c r="M113" s="142"/>
      <c r="N113" s="145"/>
      <c r="O113" s="145"/>
      <c r="P113" s="47">
        <f t="shared" si="7"/>
        <v>2.5999999999999999E-2</v>
      </c>
      <c r="Q113" s="145"/>
    </row>
    <row r="114" spans="1:17" ht="15.75" customHeight="1" x14ac:dyDescent="0.25">
      <c r="A114" s="25" t="s">
        <v>172</v>
      </c>
      <c r="B114" s="13" t="s">
        <v>173</v>
      </c>
      <c r="C114" s="14" t="s">
        <v>18</v>
      </c>
      <c r="D114" s="15" t="str">
        <f t="shared" si="6"/>
        <v>шт</v>
      </c>
      <c r="E114" s="28"/>
      <c r="F114" s="17">
        <f t="shared" si="5"/>
        <v>8.3350400000000011</v>
      </c>
      <c r="G114" s="18">
        <f t="shared" si="4"/>
        <v>1.667008</v>
      </c>
      <c r="H114" s="19"/>
      <c r="J114" s="20">
        <v>297.68</v>
      </c>
      <c r="K114" s="23">
        <v>2.8000000000000001E-2</v>
      </c>
      <c r="L114" s="154"/>
      <c r="M114" s="142"/>
      <c r="N114" s="145"/>
      <c r="O114" s="145"/>
      <c r="P114" s="47">
        <f t="shared" si="7"/>
        <v>2.8000000000000001E-2</v>
      </c>
      <c r="Q114" s="145"/>
    </row>
    <row r="115" spans="1:17" ht="15.75" customHeight="1" x14ac:dyDescent="0.25">
      <c r="A115" s="25" t="s">
        <v>174</v>
      </c>
      <c r="B115" s="13" t="s">
        <v>175</v>
      </c>
      <c r="C115" s="14" t="s">
        <v>18</v>
      </c>
      <c r="D115" s="15" t="str">
        <f t="shared" si="6"/>
        <v>шт</v>
      </c>
      <c r="E115" s="28"/>
      <c r="F115" s="17">
        <f t="shared" si="5"/>
        <v>9.8868000000000009</v>
      </c>
      <c r="G115" s="18">
        <f t="shared" si="4"/>
        <v>1.9773600000000002</v>
      </c>
      <c r="H115" s="19"/>
      <c r="J115" s="20">
        <v>299.60000000000002</v>
      </c>
      <c r="K115" s="23">
        <v>3.3000000000000002E-2</v>
      </c>
      <c r="L115" s="154"/>
      <c r="M115" s="142"/>
      <c r="N115" s="145"/>
      <c r="O115" s="145"/>
      <c r="P115" s="47">
        <f t="shared" si="7"/>
        <v>3.3000000000000002E-2</v>
      </c>
      <c r="Q115" s="145"/>
    </row>
    <row r="116" spans="1:17" ht="15.75" customHeight="1" x14ac:dyDescent="0.25">
      <c r="A116" s="25" t="s">
        <v>176</v>
      </c>
      <c r="B116" s="13" t="s">
        <v>177</v>
      </c>
      <c r="C116" s="14" t="s">
        <v>18</v>
      </c>
      <c r="D116" s="15" t="str">
        <f t="shared" si="6"/>
        <v>шт</v>
      </c>
      <c r="E116" s="28"/>
      <c r="F116" s="17">
        <f t="shared" si="5"/>
        <v>11.74935</v>
      </c>
      <c r="G116" s="18">
        <f t="shared" si="4"/>
        <v>2.3498700000000001</v>
      </c>
      <c r="H116" s="19"/>
      <c r="J116" s="20">
        <v>317.55</v>
      </c>
      <c r="K116" s="23">
        <v>3.6999999999999998E-2</v>
      </c>
      <c r="L116" s="154"/>
      <c r="M116" s="142"/>
      <c r="N116" s="145"/>
      <c r="O116" s="145"/>
      <c r="P116" s="47">
        <f t="shared" si="7"/>
        <v>3.6999999999999998E-2</v>
      </c>
      <c r="Q116" s="145"/>
    </row>
    <row r="117" spans="1:17" ht="15.75" customHeight="1" x14ac:dyDescent="0.25">
      <c r="A117" s="25" t="s">
        <v>178</v>
      </c>
      <c r="B117" s="13" t="s">
        <v>179</v>
      </c>
      <c r="C117" s="14" t="s">
        <v>18</v>
      </c>
      <c r="D117" s="15" t="str">
        <f t="shared" si="6"/>
        <v>шт</v>
      </c>
      <c r="E117" s="28"/>
      <c r="F117" s="17">
        <f t="shared" si="5"/>
        <v>14.08883</v>
      </c>
      <c r="G117" s="18">
        <f t="shared" si="4"/>
        <v>2.8177659999999998</v>
      </c>
      <c r="H117" s="19"/>
      <c r="J117" s="20">
        <v>343.63</v>
      </c>
      <c r="K117" s="23">
        <v>4.1000000000000002E-2</v>
      </c>
      <c r="L117" s="154"/>
      <c r="M117" s="142"/>
      <c r="N117" s="145"/>
      <c r="O117" s="145"/>
      <c r="P117" s="47">
        <f t="shared" si="7"/>
        <v>4.1000000000000002E-2</v>
      </c>
      <c r="Q117" s="145"/>
    </row>
    <row r="118" spans="1:17" ht="15.75" customHeight="1" x14ac:dyDescent="0.25">
      <c r="A118" s="25" t="s">
        <v>180</v>
      </c>
      <c r="B118" s="13" t="s">
        <v>181</v>
      </c>
      <c r="C118" s="14" t="s">
        <v>18</v>
      </c>
      <c r="D118" s="15" t="str">
        <f t="shared" si="6"/>
        <v>шт</v>
      </c>
      <c r="E118" s="28"/>
      <c r="F118" s="17">
        <f t="shared" si="5"/>
        <v>15.356439999999999</v>
      </c>
      <c r="G118" s="18">
        <f t="shared" si="4"/>
        <v>3.0712879999999996</v>
      </c>
      <c r="H118" s="19"/>
      <c r="J118" s="20">
        <v>349.01</v>
      </c>
      <c r="K118" s="23">
        <v>4.3999999999999997E-2</v>
      </c>
      <c r="L118" s="154"/>
      <c r="M118" s="142"/>
      <c r="N118" s="145"/>
      <c r="O118" s="145"/>
      <c r="P118" s="47">
        <f t="shared" si="7"/>
        <v>4.3999999999999997E-2</v>
      </c>
      <c r="Q118" s="145"/>
    </row>
    <row r="119" spans="1:17" ht="15.75" customHeight="1" x14ac:dyDescent="0.25">
      <c r="A119" s="25" t="s">
        <v>182</v>
      </c>
      <c r="B119" s="13" t="s">
        <v>183</v>
      </c>
      <c r="C119" s="14" t="s">
        <v>18</v>
      </c>
      <c r="D119" s="15" t="str">
        <f t="shared" si="6"/>
        <v>шт</v>
      </c>
      <c r="E119" s="28"/>
      <c r="F119" s="17">
        <f t="shared" si="5"/>
        <v>18.19632</v>
      </c>
      <c r="G119" s="18">
        <f t="shared" si="4"/>
        <v>3.6392639999999998</v>
      </c>
      <c r="H119" s="19"/>
      <c r="J119" s="20">
        <v>379.09</v>
      </c>
      <c r="K119" s="23">
        <v>4.8000000000000001E-2</v>
      </c>
      <c r="L119" s="154"/>
      <c r="M119" s="142"/>
      <c r="N119" s="145"/>
      <c r="O119" s="145"/>
      <c r="P119" s="47">
        <f t="shared" si="7"/>
        <v>4.8000000000000001E-2</v>
      </c>
      <c r="Q119" s="145"/>
    </row>
    <row r="120" spans="1:17" ht="15.75" customHeight="1" x14ac:dyDescent="0.25">
      <c r="A120" s="25" t="s">
        <v>184</v>
      </c>
      <c r="B120" s="13" t="s">
        <v>185</v>
      </c>
      <c r="C120" s="14" t="s">
        <v>18</v>
      </c>
      <c r="D120" s="15" t="str">
        <f t="shared" si="6"/>
        <v>шт</v>
      </c>
      <c r="E120" s="28"/>
      <c r="F120" s="17">
        <f t="shared" si="5"/>
        <v>18.981999999999999</v>
      </c>
      <c r="G120" s="18">
        <f t="shared" si="4"/>
        <v>3.7963999999999998</v>
      </c>
      <c r="H120" s="19"/>
      <c r="J120" s="20">
        <v>379.64</v>
      </c>
      <c r="K120" s="23">
        <v>0.05</v>
      </c>
      <c r="L120" s="154"/>
      <c r="M120" s="142"/>
      <c r="N120" s="145"/>
      <c r="O120" s="145"/>
      <c r="P120" s="47">
        <f t="shared" si="7"/>
        <v>0.05</v>
      </c>
      <c r="Q120" s="145"/>
    </row>
    <row r="121" spans="1:17" ht="15.75" customHeight="1" x14ac:dyDescent="0.25">
      <c r="A121" s="25" t="s">
        <v>186</v>
      </c>
      <c r="B121" s="13" t="s">
        <v>187</v>
      </c>
      <c r="C121" s="14" t="s">
        <v>18</v>
      </c>
      <c r="D121" s="15" t="str">
        <f t="shared" si="6"/>
        <v>шт</v>
      </c>
      <c r="E121" s="28"/>
      <c r="F121" s="17">
        <f t="shared" si="5"/>
        <v>23.557039999999997</v>
      </c>
      <c r="G121" s="18">
        <f t="shared" si="4"/>
        <v>4.7114079999999996</v>
      </c>
      <c r="H121" s="19"/>
      <c r="J121" s="20">
        <v>226.51</v>
      </c>
      <c r="K121" s="23">
        <v>0.104</v>
      </c>
      <c r="L121" s="154"/>
      <c r="M121" s="142"/>
      <c r="N121" s="145"/>
      <c r="O121" s="145"/>
      <c r="P121" s="47">
        <f t="shared" si="7"/>
        <v>0.104</v>
      </c>
      <c r="Q121" s="145"/>
    </row>
    <row r="122" spans="1:17" ht="15.75" customHeight="1" x14ac:dyDescent="0.25">
      <c r="A122" s="25" t="s">
        <v>188</v>
      </c>
      <c r="B122" s="13" t="s">
        <v>189</v>
      </c>
      <c r="C122" s="14" t="s">
        <v>18</v>
      </c>
      <c r="D122" s="15" t="str">
        <f t="shared" si="6"/>
        <v>шт</v>
      </c>
      <c r="E122" s="28"/>
      <c r="F122" s="17">
        <f t="shared" si="5"/>
        <v>28.141799999999996</v>
      </c>
      <c r="G122" s="18">
        <f t="shared" si="4"/>
        <v>5.6283599999999989</v>
      </c>
      <c r="H122" s="19"/>
      <c r="J122" s="20">
        <v>316.2</v>
      </c>
      <c r="K122" s="23">
        <v>8.8999999999999996E-2</v>
      </c>
      <c r="L122" s="154"/>
      <c r="M122" s="142"/>
      <c r="N122" s="145"/>
      <c r="O122" s="145"/>
      <c r="P122" s="47">
        <f t="shared" si="7"/>
        <v>8.8999999999999996E-2</v>
      </c>
      <c r="Q122" s="145"/>
    </row>
    <row r="123" spans="1:17" ht="15.75" customHeight="1" x14ac:dyDescent="0.25">
      <c r="A123" s="25" t="s">
        <v>190</v>
      </c>
      <c r="B123" s="13" t="s">
        <v>191</v>
      </c>
      <c r="C123" s="14" t="s">
        <v>18</v>
      </c>
      <c r="D123" s="15" t="str">
        <f t="shared" si="6"/>
        <v>шт</v>
      </c>
      <c r="E123" s="28"/>
      <c r="F123" s="17">
        <f t="shared" si="5"/>
        <v>30.323520000000002</v>
      </c>
      <c r="G123" s="18">
        <f t="shared" si="4"/>
        <v>6.0647040000000008</v>
      </c>
      <c r="H123" s="19"/>
      <c r="J123" s="20">
        <v>315.87</v>
      </c>
      <c r="K123" s="23">
        <v>9.6000000000000002E-2</v>
      </c>
      <c r="L123" s="154"/>
      <c r="M123" s="142"/>
      <c r="N123" s="145"/>
      <c r="O123" s="145"/>
      <c r="P123" s="47">
        <f t="shared" si="7"/>
        <v>9.6000000000000002E-2</v>
      </c>
      <c r="Q123" s="145"/>
    </row>
    <row r="124" spans="1:17" ht="15.75" customHeight="1" x14ac:dyDescent="0.25">
      <c r="A124" s="25" t="s">
        <v>192</v>
      </c>
      <c r="B124" s="13" t="s">
        <v>193</v>
      </c>
      <c r="C124" s="14" t="s">
        <v>18</v>
      </c>
      <c r="D124" s="15" t="str">
        <f t="shared" si="6"/>
        <v>шт</v>
      </c>
      <c r="E124" s="28"/>
      <c r="F124" s="17">
        <f t="shared" si="5"/>
        <v>38.644569999999995</v>
      </c>
      <c r="G124" s="18">
        <f t="shared" si="4"/>
        <v>7.7289139999999987</v>
      </c>
      <c r="H124" s="19"/>
      <c r="J124" s="20">
        <v>375.19</v>
      </c>
      <c r="K124" s="23">
        <v>0.10299999999999999</v>
      </c>
      <c r="L124" s="154"/>
      <c r="M124" s="142"/>
      <c r="N124" s="145"/>
      <c r="O124" s="145"/>
      <c r="P124" s="47">
        <f t="shared" si="7"/>
        <v>0.10299999999999999</v>
      </c>
      <c r="Q124" s="145"/>
    </row>
    <row r="125" spans="1:17" ht="15.75" customHeight="1" x14ac:dyDescent="0.25">
      <c r="A125" s="25" t="s">
        <v>194</v>
      </c>
      <c r="B125" s="13" t="s">
        <v>195</v>
      </c>
      <c r="C125" s="14" t="s">
        <v>18</v>
      </c>
      <c r="D125" s="15" t="str">
        <f t="shared" si="6"/>
        <v>шт</v>
      </c>
      <c r="E125" s="28"/>
      <c r="F125" s="17">
        <f t="shared" si="5"/>
        <v>11.863960000000001</v>
      </c>
      <c r="G125" s="18">
        <f t="shared" si="4"/>
        <v>2.372792</v>
      </c>
      <c r="H125" s="19"/>
      <c r="J125" s="20">
        <v>348.94</v>
      </c>
      <c r="K125" s="23">
        <v>3.4000000000000002E-2</v>
      </c>
      <c r="L125" s="154"/>
      <c r="M125" s="142"/>
      <c r="N125" s="145"/>
      <c r="O125" s="145"/>
      <c r="P125" s="47">
        <f t="shared" si="7"/>
        <v>3.4000000000000002E-2</v>
      </c>
      <c r="Q125" s="145"/>
    </row>
    <row r="126" spans="1:17" ht="15.75" customHeight="1" x14ac:dyDescent="0.25">
      <c r="A126" s="25" t="s">
        <v>196</v>
      </c>
      <c r="B126" s="13" t="s">
        <v>197</v>
      </c>
      <c r="C126" s="14" t="s">
        <v>18</v>
      </c>
      <c r="D126" s="15" t="str">
        <f t="shared" si="6"/>
        <v>шт</v>
      </c>
      <c r="E126" s="28"/>
      <c r="F126" s="17">
        <f t="shared" si="5"/>
        <v>15.375819999999999</v>
      </c>
      <c r="G126" s="18">
        <f t="shared" si="4"/>
        <v>3.0751639999999996</v>
      </c>
      <c r="H126" s="19"/>
      <c r="J126" s="20">
        <v>375.02</v>
      </c>
      <c r="K126" s="23">
        <v>4.1000000000000002E-2</v>
      </c>
      <c r="L126" s="154"/>
      <c r="M126" s="142"/>
      <c r="N126" s="145"/>
      <c r="O126" s="145"/>
      <c r="P126" s="47">
        <f t="shared" si="7"/>
        <v>4.1000000000000002E-2</v>
      </c>
      <c r="Q126" s="145"/>
    </row>
    <row r="127" spans="1:17" ht="15.75" customHeight="1" x14ac:dyDescent="0.25">
      <c r="A127" s="25" t="s">
        <v>198</v>
      </c>
      <c r="B127" s="13" t="s">
        <v>199</v>
      </c>
      <c r="C127" s="14" t="s">
        <v>18</v>
      </c>
      <c r="D127" s="15" t="str">
        <f t="shared" si="6"/>
        <v>шт</v>
      </c>
      <c r="E127" s="28"/>
      <c r="F127" s="17">
        <f t="shared" si="5"/>
        <v>19.36608</v>
      </c>
      <c r="G127" s="18">
        <f t="shared" si="4"/>
        <v>3.8732159999999998</v>
      </c>
      <c r="H127" s="19"/>
      <c r="J127" s="20">
        <v>403.46</v>
      </c>
      <c r="K127" s="23">
        <v>4.8000000000000001E-2</v>
      </c>
      <c r="L127" s="154"/>
      <c r="M127" s="142"/>
      <c r="N127" s="145"/>
      <c r="O127" s="145"/>
      <c r="P127" s="47">
        <f t="shared" si="7"/>
        <v>4.8000000000000001E-2</v>
      </c>
      <c r="Q127" s="145"/>
    </row>
    <row r="128" spans="1:17" s="55" customFormat="1" ht="15.75" x14ac:dyDescent="0.25">
      <c r="A128" s="58" t="s">
        <v>200</v>
      </c>
      <c r="B128" s="49" t="s">
        <v>201</v>
      </c>
      <c r="C128" s="14" t="s">
        <v>18</v>
      </c>
      <c r="D128" s="50" t="str">
        <f t="shared" si="6"/>
        <v>шт</v>
      </c>
      <c r="E128" s="51"/>
      <c r="F128" s="52">
        <f t="shared" si="5"/>
        <v>14.542560000000002</v>
      </c>
      <c r="G128" s="53">
        <f t="shared" si="4"/>
        <v>2.9085120000000004</v>
      </c>
      <c r="H128" s="54"/>
      <c r="J128" s="56">
        <v>302.97000000000003</v>
      </c>
      <c r="K128" s="55">
        <v>4.8000000000000001E-2</v>
      </c>
      <c r="L128" s="154"/>
      <c r="M128" s="142"/>
      <c r="N128" s="145"/>
      <c r="O128" s="145"/>
      <c r="P128" s="57">
        <f t="shared" si="7"/>
        <v>4.8000000000000001E-2</v>
      </c>
      <c r="Q128" s="145"/>
    </row>
    <row r="129" spans="1:17" s="55" customFormat="1" ht="15.75" x14ac:dyDescent="0.25">
      <c r="A129" s="58" t="s">
        <v>202</v>
      </c>
      <c r="B129" s="49" t="s">
        <v>203</v>
      </c>
      <c r="C129" s="14" t="s">
        <v>18</v>
      </c>
      <c r="D129" s="50" t="str">
        <f t="shared" si="6"/>
        <v>шт</v>
      </c>
      <c r="E129" s="51"/>
      <c r="F129" s="52">
        <f t="shared" si="5"/>
        <v>17.369520000000001</v>
      </c>
      <c r="G129" s="53">
        <f t="shared" si="4"/>
        <v>3.4739040000000001</v>
      </c>
      <c r="H129" s="54"/>
      <c r="J129" s="56">
        <v>310.17</v>
      </c>
      <c r="K129" s="55">
        <v>5.6000000000000001E-2</v>
      </c>
      <c r="L129" s="154"/>
      <c r="M129" s="142"/>
      <c r="N129" s="145"/>
      <c r="O129" s="145"/>
      <c r="P129" s="57">
        <f t="shared" si="7"/>
        <v>5.6000000000000001E-2</v>
      </c>
      <c r="Q129" s="145"/>
    </row>
    <row r="130" spans="1:17" s="55" customFormat="1" ht="15.75" x14ac:dyDescent="0.25">
      <c r="A130" s="58" t="s">
        <v>204</v>
      </c>
      <c r="B130" s="49" t="s">
        <v>205</v>
      </c>
      <c r="C130" s="14" t="s">
        <v>18</v>
      </c>
      <c r="D130" s="50" t="str">
        <f t="shared" si="6"/>
        <v>шт</v>
      </c>
      <c r="E130" s="51"/>
      <c r="F130" s="52">
        <f t="shared" si="5"/>
        <v>20.486700000000003</v>
      </c>
      <c r="G130" s="53">
        <f t="shared" si="4"/>
        <v>4.09734</v>
      </c>
      <c r="H130" s="54"/>
      <c r="J130" s="56">
        <v>315.18</v>
      </c>
      <c r="K130" s="55">
        <v>6.5000000000000002E-2</v>
      </c>
      <c r="L130" s="154"/>
      <c r="M130" s="142"/>
      <c r="N130" s="145"/>
      <c r="O130" s="145"/>
      <c r="P130" s="57">
        <f t="shared" si="7"/>
        <v>6.5000000000000002E-2</v>
      </c>
      <c r="Q130" s="145"/>
    </row>
    <row r="131" spans="1:17" s="55" customFormat="1" ht="15.75" x14ac:dyDescent="0.25">
      <c r="A131" s="58" t="s">
        <v>206</v>
      </c>
      <c r="B131" s="49" t="s">
        <v>207</v>
      </c>
      <c r="C131" s="14" t="s">
        <v>18</v>
      </c>
      <c r="D131" s="50" t="str">
        <f t="shared" si="6"/>
        <v>шт</v>
      </c>
      <c r="E131" s="51"/>
      <c r="F131" s="52">
        <f t="shared" si="5"/>
        <v>23.364719999999998</v>
      </c>
      <c r="G131" s="53">
        <f t="shared" si="4"/>
        <v>4.6729440000000002</v>
      </c>
      <c r="H131" s="54"/>
      <c r="J131" s="56">
        <v>324.51</v>
      </c>
      <c r="K131" s="55">
        <v>7.1999999999999995E-2</v>
      </c>
      <c r="L131" s="154"/>
      <c r="M131" s="142"/>
      <c r="N131" s="145"/>
      <c r="O131" s="145"/>
      <c r="P131" s="57">
        <f t="shared" si="7"/>
        <v>7.1999999999999995E-2</v>
      </c>
      <c r="Q131" s="145"/>
    </row>
    <row r="132" spans="1:17" s="55" customFormat="1" ht="15.75" x14ac:dyDescent="0.25">
      <c r="A132" s="58" t="s">
        <v>208</v>
      </c>
      <c r="B132" s="49" t="s">
        <v>209</v>
      </c>
      <c r="C132" s="14" t="s">
        <v>18</v>
      </c>
      <c r="D132" s="50" t="str">
        <f t="shared" si="6"/>
        <v>шт</v>
      </c>
      <c r="E132" s="51"/>
      <c r="F132" s="52">
        <f t="shared" si="5"/>
        <v>26.686000000000003</v>
      </c>
      <c r="G132" s="53">
        <f t="shared" si="4"/>
        <v>5.3372000000000002</v>
      </c>
      <c r="H132" s="54"/>
      <c r="J132" s="56">
        <v>266.86</v>
      </c>
      <c r="K132" s="55">
        <v>0.1</v>
      </c>
      <c r="L132" s="154"/>
      <c r="M132" s="142"/>
      <c r="N132" s="145"/>
      <c r="O132" s="145"/>
      <c r="P132" s="57">
        <f t="shared" si="7"/>
        <v>0.1</v>
      </c>
      <c r="Q132" s="145"/>
    </row>
    <row r="133" spans="1:17" s="55" customFormat="1" ht="15.75" x14ac:dyDescent="0.25">
      <c r="A133" s="58" t="s">
        <v>210</v>
      </c>
      <c r="B133" s="49" t="s">
        <v>211</v>
      </c>
      <c r="C133" s="14" t="s">
        <v>18</v>
      </c>
      <c r="D133" s="50" t="str">
        <f t="shared" si="6"/>
        <v>шт</v>
      </c>
      <c r="E133" s="51"/>
      <c r="F133" s="52">
        <f t="shared" si="5"/>
        <v>30.86664</v>
      </c>
      <c r="G133" s="53">
        <f t="shared" si="4"/>
        <v>6.1733280000000006</v>
      </c>
      <c r="H133" s="54"/>
      <c r="J133" s="56">
        <v>270.76</v>
      </c>
      <c r="K133" s="55">
        <v>0.114</v>
      </c>
      <c r="L133" s="154"/>
      <c r="M133" s="142"/>
      <c r="N133" s="145"/>
      <c r="O133" s="145"/>
      <c r="P133" s="57">
        <f t="shared" si="7"/>
        <v>0.114</v>
      </c>
      <c r="Q133" s="145"/>
    </row>
    <row r="134" spans="1:17" s="55" customFormat="1" ht="15.75" x14ac:dyDescent="0.25">
      <c r="A134" s="58" t="s">
        <v>212</v>
      </c>
      <c r="B134" s="49" t="s">
        <v>213</v>
      </c>
      <c r="C134" s="14" t="s">
        <v>18</v>
      </c>
      <c r="D134" s="50" t="str">
        <f t="shared" si="6"/>
        <v>шт</v>
      </c>
      <c r="E134" s="51"/>
      <c r="F134" s="52">
        <f t="shared" si="5"/>
        <v>46.951650000000008</v>
      </c>
      <c r="G134" s="53">
        <f t="shared" si="4"/>
        <v>9.3903300000000005</v>
      </c>
      <c r="H134" s="54"/>
      <c r="J134" s="56">
        <v>347.79</v>
      </c>
      <c r="K134" s="55">
        <v>0.13500000000000001</v>
      </c>
      <c r="L134" s="154"/>
      <c r="M134" s="142"/>
      <c r="N134" s="145"/>
      <c r="O134" s="145"/>
      <c r="P134" s="57">
        <f t="shared" si="7"/>
        <v>0.13500000000000001</v>
      </c>
      <c r="Q134" s="145"/>
    </row>
    <row r="135" spans="1:17" s="55" customFormat="1" ht="15.75" x14ac:dyDescent="0.25">
      <c r="A135" s="58" t="s">
        <v>214</v>
      </c>
      <c r="B135" s="49" t="s">
        <v>215</v>
      </c>
      <c r="C135" s="14" t="s">
        <v>18</v>
      </c>
      <c r="D135" s="50" t="str">
        <f t="shared" si="6"/>
        <v>шт</v>
      </c>
      <c r="E135" s="51"/>
      <c r="F135" s="52">
        <f t="shared" si="5"/>
        <v>39.892500000000005</v>
      </c>
      <c r="G135" s="53">
        <f t="shared" si="4"/>
        <v>7.9785000000000013</v>
      </c>
      <c r="H135" s="54"/>
      <c r="J135" s="56">
        <v>295.5</v>
      </c>
      <c r="K135" s="55">
        <v>0.13500000000000001</v>
      </c>
      <c r="L135" s="154"/>
      <c r="M135" s="142"/>
      <c r="N135" s="145"/>
      <c r="O135" s="145"/>
      <c r="P135" s="57">
        <f t="shared" si="7"/>
        <v>0.13500000000000001</v>
      </c>
      <c r="Q135" s="145"/>
    </row>
    <row r="136" spans="1:17" s="55" customFormat="1" ht="15.75" x14ac:dyDescent="0.25">
      <c r="A136" s="58" t="s">
        <v>216</v>
      </c>
      <c r="B136" s="49" t="s">
        <v>217</v>
      </c>
      <c r="C136" s="14" t="s">
        <v>18</v>
      </c>
      <c r="D136" s="50" t="str">
        <f t="shared" si="6"/>
        <v>шт</v>
      </c>
      <c r="E136" s="51"/>
      <c r="F136" s="52">
        <f t="shared" si="5"/>
        <v>63.296999999999997</v>
      </c>
      <c r="G136" s="53">
        <f t="shared" si="4"/>
        <v>12.6594</v>
      </c>
      <c r="H136" s="54"/>
      <c r="J136" s="56">
        <v>421.98</v>
      </c>
      <c r="K136" s="55">
        <v>0.15</v>
      </c>
      <c r="L136" s="154"/>
      <c r="M136" s="142"/>
      <c r="N136" s="145"/>
      <c r="O136" s="145"/>
      <c r="P136" s="57">
        <f t="shared" si="7"/>
        <v>0.15</v>
      </c>
      <c r="Q136" s="145"/>
    </row>
    <row r="137" spans="1:17" s="55" customFormat="1" ht="15.75" x14ac:dyDescent="0.25">
      <c r="A137" s="58" t="s">
        <v>218</v>
      </c>
      <c r="B137" s="49" t="s">
        <v>219</v>
      </c>
      <c r="C137" s="14" t="s">
        <v>18</v>
      </c>
      <c r="D137" s="50" t="str">
        <f t="shared" si="6"/>
        <v>шт</v>
      </c>
      <c r="E137" s="51"/>
      <c r="F137" s="52">
        <f t="shared" si="5"/>
        <v>51.858000000000004</v>
      </c>
      <c r="G137" s="53">
        <f t="shared" si="4"/>
        <v>10.371600000000001</v>
      </c>
      <c r="H137" s="54"/>
      <c r="J137" s="56">
        <v>345.72</v>
      </c>
      <c r="K137" s="55">
        <v>0.15</v>
      </c>
      <c r="L137" s="154"/>
      <c r="M137" s="142"/>
      <c r="N137" s="145"/>
      <c r="O137" s="145"/>
      <c r="P137" s="57">
        <f t="shared" si="7"/>
        <v>0.15</v>
      </c>
      <c r="Q137" s="145"/>
    </row>
    <row r="138" spans="1:17" ht="15.75" x14ac:dyDescent="0.25">
      <c r="A138" s="59" t="s">
        <v>220</v>
      </c>
      <c r="B138" s="13" t="s">
        <v>221</v>
      </c>
      <c r="C138" s="14" t="s">
        <v>18</v>
      </c>
      <c r="D138" s="15" t="str">
        <f t="shared" si="6"/>
        <v>шт</v>
      </c>
      <c r="E138" s="28"/>
      <c r="F138" s="17">
        <f t="shared" si="5"/>
        <v>79.051280000000006</v>
      </c>
      <c r="G138" s="18">
        <f t="shared" si="4"/>
        <v>15.810256000000003</v>
      </c>
      <c r="H138" s="19"/>
      <c r="J138" s="20">
        <v>482.02</v>
      </c>
      <c r="K138" s="23">
        <v>0.16400000000000001</v>
      </c>
      <c r="L138" s="154"/>
      <c r="M138" s="142"/>
      <c r="N138" s="145"/>
      <c r="O138" s="145"/>
      <c r="P138" s="47">
        <f t="shared" si="7"/>
        <v>0.16400000000000001</v>
      </c>
      <c r="Q138" s="145"/>
    </row>
    <row r="139" spans="1:17" ht="15.75" x14ac:dyDescent="0.25">
      <c r="A139" s="59" t="s">
        <v>222</v>
      </c>
      <c r="B139" s="13" t="s">
        <v>223</v>
      </c>
      <c r="C139" s="14" t="s">
        <v>18</v>
      </c>
      <c r="D139" s="15" t="str">
        <f t="shared" si="6"/>
        <v>шт</v>
      </c>
      <c r="E139" s="28"/>
      <c r="F139" s="17">
        <f t="shared" si="5"/>
        <v>67.551599999999993</v>
      </c>
      <c r="G139" s="18">
        <f t="shared" si="4"/>
        <v>13.51032</v>
      </c>
      <c r="H139" s="19"/>
      <c r="J139" s="20">
        <v>411.9</v>
      </c>
      <c r="K139" s="23">
        <v>0.16400000000000001</v>
      </c>
      <c r="L139" s="154"/>
      <c r="M139" s="142"/>
      <c r="N139" s="145"/>
      <c r="O139" s="145"/>
      <c r="P139" s="47">
        <f t="shared" si="7"/>
        <v>0.16400000000000001</v>
      </c>
      <c r="Q139" s="145"/>
    </row>
    <row r="140" spans="1:17" ht="15.75" x14ac:dyDescent="0.25">
      <c r="A140" s="59" t="s">
        <v>224</v>
      </c>
      <c r="B140" s="13" t="s">
        <v>225</v>
      </c>
      <c r="C140" s="14" t="s">
        <v>18</v>
      </c>
      <c r="D140" s="15" t="str">
        <f t="shared" si="6"/>
        <v>шт</v>
      </c>
      <c r="E140" s="28"/>
      <c r="F140" s="17">
        <f t="shared" si="5"/>
        <v>36.742799999999995</v>
      </c>
      <c r="G140" s="18">
        <f t="shared" si="4"/>
        <v>7.3485599999999991</v>
      </c>
      <c r="H140" s="19"/>
      <c r="J140" s="20">
        <v>306.19</v>
      </c>
      <c r="K140" s="23">
        <v>0.12</v>
      </c>
      <c r="L140" s="154" t="s">
        <v>226</v>
      </c>
      <c r="M140" s="142"/>
      <c r="N140" s="145"/>
      <c r="O140" s="145"/>
      <c r="P140" s="47">
        <f t="shared" si="7"/>
        <v>0.12</v>
      </c>
      <c r="Q140" s="145"/>
    </row>
    <row r="141" spans="1:17" ht="15.75" x14ac:dyDescent="0.25">
      <c r="A141" s="59" t="s">
        <v>227</v>
      </c>
      <c r="B141" s="13" t="s">
        <v>228</v>
      </c>
      <c r="C141" s="14" t="s">
        <v>18</v>
      </c>
      <c r="D141" s="15" t="str">
        <f t="shared" si="6"/>
        <v>шт</v>
      </c>
      <c r="E141" s="28"/>
      <c r="F141" s="17">
        <f t="shared" si="5"/>
        <v>39.785200000000003</v>
      </c>
      <c r="G141" s="18">
        <f t="shared" si="4"/>
        <v>7.957040000000001</v>
      </c>
      <c r="H141" s="19"/>
      <c r="J141" s="20">
        <v>306.04000000000002</v>
      </c>
      <c r="K141" s="23">
        <v>0.13</v>
      </c>
      <c r="L141" s="154"/>
      <c r="M141" s="142"/>
      <c r="N141" s="145"/>
      <c r="O141" s="145"/>
      <c r="P141" s="47">
        <f t="shared" si="7"/>
        <v>0.13</v>
      </c>
      <c r="Q141" s="145"/>
    </row>
    <row r="142" spans="1:17" ht="15.75" x14ac:dyDescent="0.25">
      <c r="A142" s="59" t="s">
        <v>229</v>
      </c>
      <c r="B142" s="13" t="s">
        <v>230</v>
      </c>
      <c r="C142" s="14" t="s">
        <v>18</v>
      </c>
      <c r="D142" s="15" t="str">
        <f t="shared" si="6"/>
        <v>шт</v>
      </c>
      <c r="E142" s="28"/>
      <c r="F142" s="17">
        <f t="shared" si="5"/>
        <v>53.405999999999999</v>
      </c>
      <c r="G142" s="18">
        <f t="shared" si="4"/>
        <v>10.681199999999999</v>
      </c>
      <c r="H142" s="19"/>
      <c r="J142" s="20">
        <v>356.04</v>
      </c>
      <c r="K142" s="23">
        <v>0.15</v>
      </c>
      <c r="L142" s="154"/>
      <c r="M142" s="142"/>
      <c r="N142" s="145"/>
      <c r="O142" s="145"/>
      <c r="P142" s="47">
        <f t="shared" si="7"/>
        <v>0.15</v>
      </c>
      <c r="Q142" s="145"/>
    </row>
    <row r="143" spans="1:17" ht="15.75" x14ac:dyDescent="0.25">
      <c r="A143" s="59" t="s">
        <v>231</v>
      </c>
      <c r="B143" s="13" t="s">
        <v>232</v>
      </c>
      <c r="C143" s="14" t="s">
        <v>18</v>
      </c>
      <c r="D143" s="15" t="str">
        <f t="shared" si="6"/>
        <v>шт</v>
      </c>
      <c r="E143" s="28"/>
      <c r="F143" s="17">
        <f t="shared" si="5"/>
        <v>64.270200000000003</v>
      </c>
      <c r="G143" s="18">
        <f t="shared" si="4"/>
        <v>12.854039999999999</v>
      </c>
      <c r="H143" s="19"/>
      <c r="J143" s="20">
        <v>378.06</v>
      </c>
      <c r="K143" s="23">
        <v>0.17</v>
      </c>
      <c r="L143" s="154"/>
      <c r="M143" s="142"/>
      <c r="N143" s="145"/>
      <c r="O143" s="145"/>
      <c r="P143" s="47">
        <f t="shared" si="7"/>
        <v>0.17</v>
      </c>
      <c r="Q143" s="145"/>
    </row>
    <row r="144" spans="1:17" ht="15.75" x14ac:dyDescent="0.25">
      <c r="A144" s="59" t="s">
        <v>233</v>
      </c>
      <c r="B144" s="13" t="s">
        <v>234</v>
      </c>
      <c r="C144" s="14" t="s">
        <v>18</v>
      </c>
      <c r="D144" s="15" t="str">
        <f t="shared" si="6"/>
        <v>шт</v>
      </c>
      <c r="E144" s="28"/>
      <c r="F144" s="17">
        <f t="shared" si="5"/>
        <v>113.61540000000001</v>
      </c>
      <c r="G144" s="18">
        <f t="shared" si="4"/>
        <v>22.72308</v>
      </c>
      <c r="H144" s="19"/>
      <c r="J144" s="20">
        <v>493.98</v>
      </c>
      <c r="K144" s="23">
        <v>0.23</v>
      </c>
      <c r="L144" s="154"/>
      <c r="M144" s="142"/>
      <c r="N144" s="145"/>
      <c r="O144" s="145"/>
      <c r="P144" s="47">
        <f t="shared" si="7"/>
        <v>0.23</v>
      </c>
      <c r="Q144" s="145"/>
    </row>
    <row r="145" spans="1:17" ht="15.75" x14ac:dyDescent="0.25">
      <c r="A145" s="59" t="s">
        <v>235</v>
      </c>
      <c r="B145" s="13" t="s">
        <v>236</v>
      </c>
      <c r="C145" s="14" t="s">
        <v>18</v>
      </c>
      <c r="D145" s="15" t="str">
        <f t="shared" si="6"/>
        <v>шт</v>
      </c>
      <c r="E145" s="28"/>
      <c r="F145" s="17">
        <f t="shared" si="5"/>
        <v>47.72</v>
      </c>
      <c r="G145" s="18">
        <f t="shared" si="4"/>
        <v>9.5440000000000005</v>
      </c>
      <c r="H145" s="19"/>
      <c r="J145" s="20">
        <v>298.25</v>
      </c>
      <c r="K145" s="23">
        <v>0.16</v>
      </c>
      <c r="L145" s="154"/>
      <c r="M145" s="142"/>
      <c r="N145" s="145"/>
      <c r="O145" s="145"/>
      <c r="P145" s="47">
        <f t="shared" si="7"/>
        <v>0.16</v>
      </c>
      <c r="Q145" s="145"/>
    </row>
    <row r="146" spans="1:17" ht="15.75" x14ac:dyDescent="0.25">
      <c r="A146" s="59" t="s">
        <v>237</v>
      </c>
      <c r="B146" s="13" t="s">
        <v>238</v>
      </c>
      <c r="C146" s="14" t="s">
        <v>18</v>
      </c>
      <c r="D146" s="15" t="str">
        <f t="shared" si="6"/>
        <v>шт</v>
      </c>
      <c r="E146" s="28"/>
      <c r="F146" s="17">
        <f t="shared" si="5"/>
        <v>53.805000000000007</v>
      </c>
      <c r="G146" s="18">
        <f t="shared" si="4"/>
        <v>10.761000000000001</v>
      </c>
      <c r="H146" s="19"/>
      <c r="J146" s="20">
        <v>316.5</v>
      </c>
      <c r="K146" s="23">
        <v>0.17</v>
      </c>
      <c r="L146" s="154"/>
      <c r="M146" s="142"/>
      <c r="N146" s="145"/>
      <c r="O146" s="145"/>
      <c r="P146" s="47">
        <f t="shared" si="7"/>
        <v>0.17</v>
      </c>
      <c r="Q146" s="145"/>
    </row>
    <row r="147" spans="1:17" ht="15.75" x14ac:dyDescent="0.25">
      <c r="A147" s="59" t="s">
        <v>239</v>
      </c>
      <c r="B147" s="13" t="s">
        <v>240</v>
      </c>
      <c r="C147" s="14" t="s">
        <v>18</v>
      </c>
      <c r="D147" s="15" t="str">
        <f t="shared" si="6"/>
        <v>шт</v>
      </c>
      <c r="E147" s="28"/>
      <c r="F147" s="17">
        <f t="shared" si="5"/>
        <v>65.713999999999999</v>
      </c>
      <c r="G147" s="18">
        <f t="shared" si="4"/>
        <v>13.142799999999999</v>
      </c>
      <c r="H147" s="19"/>
      <c r="J147" s="20">
        <v>328.57</v>
      </c>
      <c r="K147" s="23">
        <v>0.2</v>
      </c>
      <c r="L147" s="154"/>
      <c r="M147" s="142"/>
      <c r="N147" s="145"/>
      <c r="O147" s="145"/>
      <c r="P147" s="47">
        <f t="shared" si="7"/>
        <v>0.2</v>
      </c>
      <c r="Q147" s="145"/>
    </row>
    <row r="148" spans="1:17" ht="15.75" x14ac:dyDescent="0.25">
      <c r="A148" s="59" t="s">
        <v>241</v>
      </c>
      <c r="B148" s="13" t="s">
        <v>242</v>
      </c>
      <c r="C148" s="14" t="s">
        <v>18</v>
      </c>
      <c r="D148" s="15" t="str">
        <f t="shared" si="6"/>
        <v>шт</v>
      </c>
      <c r="E148" s="28"/>
      <c r="F148" s="17">
        <f t="shared" si="5"/>
        <v>79.897400000000005</v>
      </c>
      <c r="G148" s="18">
        <f t="shared" si="4"/>
        <v>15.979480000000001</v>
      </c>
      <c r="H148" s="19"/>
      <c r="J148" s="20">
        <v>347.38</v>
      </c>
      <c r="K148" s="23">
        <v>0.23</v>
      </c>
      <c r="L148" s="154"/>
      <c r="M148" s="142"/>
      <c r="N148" s="145"/>
      <c r="O148" s="145"/>
      <c r="P148" s="47">
        <f t="shared" si="7"/>
        <v>0.23</v>
      </c>
      <c r="Q148" s="145"/>
    </row>
    <row r="149" spans="1:17" ht="15.75" x14ac:dyDescent="0.25">
      <c r="A149" s="59" t="s">
        <v>243</v>
      </c>
      <c r="B149" s="13" t="s">
        <v>244</v>
      </c>
      <c r="C149" s="14" t="s">
        <v>18</v>
      </c>
      <c r="D149" s="15" t="str">
        <f t="shared" si="6"/>
        <v>шт</v>
      </c>
      <c r="E149" s="28"/>
      <c r="F149" s="17">
        <f t="shared" si="5"/>
        <v>128.74499999999998</v>
      </c>
      <c r="G149" s="18">
        <f t="shared" si="4"/>
        <v>25.748999999999995</v>
      </c>
      <c r="H149" s="19"/>
      <c r="J149" s="20">
        <v>429.15</v>
      </c>
      <c r="K149" s="23">
        <v>0.3</v>
      </c>
      <c r="L149" s="154"/>
      <c r="M149" s="142"/>
      <c r="N149" s="145"/>
      <c r="O149" s="145"/>
      <c r="P149" s="47">
        <f t="shared" si="7"/>
        <v>0.3</v>
      </c>
      <c r="Q149" s="145"/>
    </row>
    <row r="150" spans="1:17" s="6" customFormat="1" ht="15.75" x14ac:dyDescent="0.25">
      <c r="A150" s="59" t="s">
        <v>245</v>
      </c>
      <c r="B150" s="13" t="s">
        <v>246</v>
      </c>
      <c r="C150" s="14" t="s">
        <v>18</v>
      </c>
      <c r="D150" s="15" t="str">
        <f t="shared" si="6"/>
        <v>шт</v>
      </c>
      <c r="E150" s="28"/>
      <c r="F150" s="17">
        <f t="shared" si="5"/>
        <v>10.116299999999999</v>
      </c>
      <c r="G150" s="18">
        <f t="shared" si="4"/>
        <v>2.0232599999999996</v>
      </c>
      <c r="H150" s="19"/>
      <c r="J150" s="20">
        <v>337.21</v>
      </c>
      <c r="K150" s="6">
        <v>0.03</v>
      </c>
      <c r="L150" s="154"/>
      <c r="M150" s="142"/>
      <c r="N150" s="145"/>
      <c r="O150" s="145"/>
      <c r="P150" s="60">
        <f t="shared" si="7"/>
        <v>0.03</v>
      </c>
      <c r="Q150" s="145"/>
    </row>
    <row r="151" spans="1:17" s="6" customFormat="1" ht="15.75" x14ac:dyDescent="0.25">
      <c r="A151" s="59" t="s">
        <v>247</v>
      </c>
      <c r="B151" s="13" t="s">
        <v>248</v>
      </c>
      <c r="C151" s="14" t="s">
        <v>18</v>
      </c>
      <c r="D151" s="15" t="str">
        <f t="shared" si="6"/>
        <v>шт</v>
      </c>
      <c r="E151" s="28"/>
      <c r="F151" s="17">
        <f t="shared" si="5"/>
        <v>13.0128</v>
      </c>
      <c r="G151" s="18">
        <f t="shared" si="4"/>
        <v>2.6025600000000004</v>
      </c>
      <c r="H151" s="19"/>
      <c r="J151" s="20">
        <v>325.32</v>
      </c>
      <c r="K151" s="6">
        <v>0.04</v>
      </c>
      <c r="L151" s="154"/>
      <c r="M151" s="142"/>
      <c r="N151" s="145"/>
      <c r="O151" s="145"/>
      <c r="P151" s="60">
        <f t="shared" si="7"/>
        <v>0.04</v>
      </c>
      <c r="Q151" s="145"/>
    </row>
    <row r="152" spans="1:17" ht="15.75" x14ac:dyDescent="0.25">
      <c r="A152" s="59" t="s">
        <v>249</v>
      </c>
      <c r="B152" s="13" t="s">
        <v>250</v>
      </c>
      <c r="C152" s="14" t="s">
        <v>18</v>
      </c>
      <c r="D152" s="15" t="str">
        <f t="shared" si="6"/>
        <v>шт</v>
      </c>
      <c r="E152" s="28"/>
      <c r="F152" s="17">
        <f t="shared" si="5"/>
        <v>21.552</v>
      </c>
      <c r="G152" s="18">
        <f t="shared" si="4"/>
        <v>4.3103999999999996</v>
      </c>
      <c r="H152" s="19"/>
      <c r="J152" s="20">
        <v>269.39999999999998</v>
      </c>
      <c r="K152" s="23">
        <v>0.08</v>
      </c>
      <c r="L152" s="154"/>
      <c r="M152" s="142"/>
      <c r="N152" s="145"/>
      <c r="O152" s="145"/>
      <c r="P152" s="47">
        <f t="shared" si="7"/>
        <v>0.08</v>
      </c>
      <c r="Q152" s="145"/>
    </row>
    <row r="153" spans="1:17" ht="15.75" x14ac:dyDescent="0.25">
      <c r="A153" s="59" t="s">
        <v>251</v>
      </c>
      <c r="B153" s="13" t="s">
        <v>252</v>
      </c>
      <c r="C153" s="14" t="s">
        <v>18</v>
      </c>
      <c r="D153" s="15" t="str">
        <f t="shared" si="6"/>
        <v>шт</v>
      </c>
      <c r="E153" s="28"/>
      <c r="F153" s="17">
        <f t="shared" si="5"/>
        <v>24.647400000000001</v>
      </c>
      <c r="G153" s="18">
        <f t="shared" si="4"/>
        <v>4.9294800000000008</v>
      </c>
      <c r="H153" s="19"/>
      <c r="J153" s="20">
        <v>273.86</v>
      </c>
      <c r="K153" s="23">
        <v>0.09</v>
      </c>
      <c r="L153" s="154"/>
      <c r="M153" s="142"/>
      <c r="N153" s="145"/>
      <c r="O153" s="145"/>
      <c r="P153" s="47">
        <f t="shared" si="7"/>
        <v>0.09</v>
      </c>
      <c r="Q153" s="145"/>
    </row>
    <row r="154" spans="1:17" ht="15.75" x14ac:dyDescent="0.25">
      <c r="A154" s="59" t="s">
        <v>253</v>
      </c>
      <c r="B154" s="13" t="s">
        <v>254</v>
      </c>
      <c r="C154" s="14" t="s">
        <v>18</v>
      </c>
      <c r="D154" s="15" t="str">
        <f t="shared" si="6"/>
        <v>шт</v>
      </c>
      <c r="E154" s="28"/>
      <c r="F154" s="17">
        <f t="shared" si="5"/>
        <v>21.937000000000001</v>
      </c>
      <c r="G154" s="18">
        <f t="shared" si="4"/>
        <v>4.3874000000000004</v>
      </c>
      <c r="H154" s="19"/>
      <c r="J154" s="20">
        <v>219.37</v>
      </c>
      <c r="K154" s="23">
        <v>0.1</v>
      </c>
      <c r="L154" s="154"/>
      <c r="M154" s="142"/>
      <c r="N154" s="145"/>
      <c r="O154" s="145"/>
      <c r="P154" s="47">
        <f t="shared" si="7"/>
        <v>0.1</v>
      </c>
      <c r="Q154" s="145"/>
    </row>
    <row r="155" spans="1:17" ht="15.75" x14ac:dyDescent="0.25">
      <c r="A155" s="59" t="s">
        <v>255</v>
      </c>
      <c r="B155" s="13" t="s">
        <v>256</v>
      </c>
      <c r="C155" s="14" t="s">
        <v>18</v>
      </c>
      <c r="D155" s="15" t="str">
        <f t="shared" si="6"/>
        <v>шт</v>
      </c>
      <c r="E155" s="28"/>
      <c r="F155" s="17">
        <f t="shared" si="5"/>
        <v>24.6829</v>
      </c>
      <c r="G155" s="18">
        <f t="shared" si="4"/>
        <v>4.9365800000000002</v>
      </c>
      <c r="H155" s="19"/>
      <c r="J155" s="20">
        <v>224.39</v>
      </c>
      <c r="K155" s="23">
        <v>0.11</v>
      </c>
      <c r="L155" s="154"/>
      <c r="M155" s="142"/>
      <c r="N155" s="145"/>
      <c r="O155" s="145"/>
      <c r="P155" s="47">
        <f t="shared" si="7"/>
        <v>0.11</v>
      </c>
      <c r="Q155" s="145"/>
    </row>
    <row r="156" spans="1:17" ht="15.75" x14ac:dyDescent="0.25">
      <c r="A156" s="59" t="s">
        <v>257</v>
      </c>
      <c r="B156" s="13" t="s">
        <v>258</v>
      </c>
      <c r="C156" s="14" t="s">
        <v>18</v>
      </c>
      <c r="D156" s="15" t="str">
        <f t="shared" si="6"/>
        <v>шт</v>
      </c>
      <c r="E156" s="28"/>
      <c r="F156" s="17">
        <f t="shared" si="5"/>
        <v>30.647500000000001</v>
      </c>
      <c r="G156" s="18">
        <f t="shared" si="4"/>
        <v>6.1295000000000002</v>
      </c>
      <c r="H156" s="19"/>
      <c r="J156" s="20">
        <v>235.75</v>
      </c>
      <c r="K156" s="23">
        <v>0.13</v>
      </c>
      <c r="L156" s="154"/>
      <c r="M156" s="142"/>
      <c r="N156" s="145"/>
      <c r="O156" s="145"/>
      <c r="P156" s="47">
        <f t="shared" si="7"/>
        <v>0.13</v>
      </c>
      <c r="Q156" s="145"/>
    </row>
    <row r="157" spans="1:17" ht="15.75" x14ac:dyDescent="0.25">
      <c r="A157" s="59" t="s">
        <v>259</v>
      </c>
      <c r="B157" s="13" t="s">
        <v>260</v>
      </c>
      <c r="C157" s="14" t="s">
        <v>18</v>
      </c>
      <c r="D157" s="15" t="str">
        <f t="shared" si="6"/>
        <v>шт</v>
      </c>
      <c r="E157" s="28"/>
      <c r="F157" s="17">
        <f t="shared" si="5"/>
        <v>21.411000000000001</v>
      </c>
      <c r="G157" s="18">
        <f t="shared" si="4"/>
        <v>4.2822000000000005</v>
      </c>
      <c r="H157" s="19"/>
      <c r="J157" s="20">
        <v>214.11</v>
      </c>
      <c r="K157" s="23">
        <v>0.1</v>
      </c>
      <c r="L157" s="154"/>
      <c r="M157" s="142"/>
      <c r="N157" s="145"/>
      <c r="O157" s="145"/>
      <c r="P157" s="47">
        <f t="shared" si="7"/>
        <v>0.1</v>
      </c>
      <c r="Q157" s="145"/>
    </row>
    <row r="158" spans="1:17" ht="15.75" x14ac:dyDescent="0.25">
      <c r="A158" s="59" t="s">
        <v>261</v>
      </c>
      <c r="B158" s="13" t="s">
        <v>262</v>
      </c>
      <c r="C158" s="14" t="s">
        <v>18</v>
      </c>
      <c r="D158" s="15" t="str">
        <f t="shared" si="6"/>
        <v>шт</v>
      </c>
      <c r="E158" s="28"/>
      <c r="F158" s="17">
        <f t="shared" si="5"/>
        <v>26.178000000000001</v>
      </c>
      <c r="G158" s="18">
        <f t="shared" si="4"/>
        <v>5.2356000000000007</v>
      </c>
      <c r="H158" s="19"/>
      <c r="J158" s="20">
        <v>218.15</v>
      </c>
      <c r="K158" s="23">
        <v>0.12</v>
      </c>
      <c r="L158" s="154"/>
      <c r="M158" s="142"/>
      <c r="N158" s="145"/>
      <c r="O158" s="145"/>
      <c r="P158" s="47">
        <f t="shared" si="7"/>
        <v>0.12</v>
      </c>
      <c r="Q158" s="145"/>
    </row>
    <row r="159" spans="1:17" ht="15.75" x14ac:dyDescent="0.25">
      <c r="A159" s="59" t="s">
        <v>263</v>
      </c>
      <c r="B159" s="13" t="s">
        <v>264</v>
      </c>
      <c r="C159" s="14" t="s">
        <v>18</v>
      </c>
      <c r="D159" s="15" t="str">
        <f t="shared" si="6"/>
        <v>шт</v>
      </c>
      <c r="E159" s="28"/>
      <c r="F159" s="17">
        <f t="shared" si="5"/>
        <v>28.775500000000001</v>
      </c>
      <c r="G159" s="18">
        <f t="shared" si="4"/>
        <v>5.7550999999999997</v>
      </c>
      <c r="H159" s="19"/>
      <c r="J159" s="20">
        <v>221.35</v>
      </c>
      <c r="K159" s="23">
        <v>0.13</v>
      </c>
      <c r="L159" s="154"/>
      <c r="M159" s="142"/>
      <c r="N159" s="145"/>
      <c r="O159" s="145"/>
      <c r="P159" s="47">
        <f t="shared" si="7"/>
        <v>0.13</v>
      </c>
      <c r="Q159" s="145"/>
    </row>
    <row r="160" spans="1:17" ht="15.75" x14ac:dyDescent="0.25">
      <c r="A160" s="59" t="s">
        <v>265</v>
      </c>
      <c r="B160" s="13" t="s">
        <v>266</v>
      </c>
      <c r="C160" s="14" t="s">
        <v>18</v>
      </c>
      <c r="D160" s="15" t="str">
        <f t="shared" si="6"/>
        <v>шт</v>
      </c>
      <c r="E160" s="28"/>
      <c r="F160" s="17">
        <f t="shared" si="5"/>
        <v>33.741</v>
      </c>
      <c r="G160" s="18">
        <f t="shared" si="4"/>
        <v>6.7481999999999998</v>
      </c>
      <c r="H160" s="19"/>
      <c r="J160" s="20">
        <v>224.94</v>
      </c>
      <c r="K160" s="23">
        <v>0.15</v>
      </c>
      <c r="L160" s="154"/>
      <c r="M160" s="142"/>
      <c r="N160" s="145"/>
      <c r="O160" s="145"/>
      <c r="P160" s="47">
        <f t="shared" si="7"/>
        <v>0.15</v>
      </c>
      <c r="Q160" s="145"/>
    </row>
    <row r="161" spans="1:17" ht="15.75" x14ac:dyDescent="0.25">
      <c r="A161" s="59" t="s">
        <v>267</v>
      </c>
      <c r="B161" s="13" t="s">
        <v>268</v>
      </c>
      <c r="C161" s="14" t="s">
        <v>18</v>
      </c>
      <c r="D161" s="15" t="str">
        <f t="shared" si="6"/>
        <v>шт</v>
      </c>
      <c r="E161" s="28"/>
      <c r="F161" s="17">
        <f t="shared" si="5"/>
        <v>40.402200000000001</v>
      </c>
      <c r="G161" s="18">
        <f t="shared" si="4"/>
        <v>8.0804399999999994</v>
      </c>
      <c r="H161" s="19"/>
      <c r="J161" s="20">
        <v>237.66</v>
      </c>
      <c r="K161" s="23">
        <v>0.17</v>
      </c>
      <c r="L161" s="154"/>
      <c r="M161" s="142"/>
      <c r="N161" s="145"/>
      <c r="O161" s="145"/>
      <c r="P161" s="47">
        <f t="shared" si="7"/>
        <v>0.17</v>
      </c>
      <c r="Q161" s="145"/>
    </row>
    <row r="162" spans="1:17" ht="15.75" x14ac:dyDescent="0.25">
      <c r="A162" s="59" t="s">
        <v>269</v>
      </c>
      <c r="B162" s="13" t="s">
        <v>270</v>
      </c>
      <c r="C162" s="14" t="s">
        <v>18</v>
      </c>
      <c r="D162" s="15" t="str">
        <f t="shared" si="6"/>
        <v>шт</v>
      </c>
      <c r="E162" s="28"/>
      <c r="F162" s="17">
        <f t="shared" si="5"/>
        <v>42.663600000000002</v>
      </c>
      <c r="G162" s="18">
        <f t="shared" si="4"/>
        <v>8.5327200000000012</v>
      </c>
      <c r="H162" s="19"/>
      <c r="J162" s="20">
        <v>237.02</v>
      </c>
      <c r="K162" s="23">
        <v>0.18</v>
      </c>
      <c r="L162" s="154"/>
      <c r="M162" s="142"/>
      <c r="N162" s="145"/>
      <c r="O162" s="145"/>
      <c r="P162" s="47">
        <f t="shared" si="7"/>
        <v>0.18</v>
      </c>
      <c r="Q162" s="145"/>
    </row>
    <row r="163" spans="1:17" ht="15.75" x14ac:dyDescent="0.25">
      <c r="A163" s="59" t="s">
        <v>271</v>
      </c>
      <c r="B163" s="13" t="s">
        <v>272</v>
      </c>
      <c r="C163" s="14" t="s">
        <v>18</v>
      </c>
      <c r="D163" s="15" t="str">
        <f t="shared" si="6"/>
        <v>шт</v>
      </c>
      <c r="E163" s="28"/>
      <c r="F163" s="17">
        <f t="shared" si="5"/>
        <v>66.584999999999994</v>
      </c>
      <c r="G163" s="18">
        <f t="shared" si="4"/>
        <v>13.316999999999998</v>
      </c>
      <c r="H163" s="19"/>
      <c r="J163" s="20">
        <v>266.33999999999997</v>
      </c>
      <c r="K163" s="23">
        <v>0.25</v>
      </c>
      <c r="L163" s="154"/>
      <c r="M163" s="142"/>
      <c r="N163" s="145"/>
      <c r="O163" s="145"/>
      <c r="P163" s="47">
        <f t="shared" si="7"/>
        <v>0.25</v>
      </c>
      <c r="Q163" s="145"/>
    </row>
    <row r="164" spans="1:17" ht="15.75" x14ac:dyDescent="0.25">
      <c r="A164" s="59" t="s">
        <v>273</v>
      </c>
      <c r="B164" s="13" t="s">
        <v>274</v>
      </c>
      <c r="C164" s="14" t="s">
        <v>18</v>
      </c>
      <c r="D164" s="15" t="str">
        <f t="shared" si="6"/>
        <v>шт</v>
      </c>
      <c r="E164" s="28"/>
      <c r="F164" s="17">
        <f t="shared" si="5"/>
        <v>87.219000000000008</v>
      </c>
      <c r="G164" s="18">
        <f t="shared" si="4"/>
        <v>17.4438</v>
      </c>
      <c r="H164" s="19"/>
      <c r="J164" s="20">
        <v>264.3</v>
      </c>
      <c r="K164" s="23">
        <v>0.33</v>
      </c>
      <c r="L164" s="154"/>
      <c r="M164" s="142"/>
      <c r="N164" s="145"/>
      <c r="O164" s="145"/>
      <c r="P164" s="47">
        <f t="shared" si="7"/>
        <v>0.33</v>
      </c>
      <c r="Q164" s="145"/>
    </row>
    <row r="165" spans="1:17" ht="15.75" x14ac:dyDescent="0.25">
      <c r="A165" s="59" t="s">
        <v>275</v>
      </c>
      <c r="B165" s="13" t="s">
        <v>276</v>
      </c>
      <c r="C165" s="14" t="s">
        <v>18</v>
      </c>
      <c r="D165" s="15" t="str">
        <f t="shared" si="6"/>
        <v>шт</v>
      </c>
      <c r="E165" s="28"/>
      <c r="F165" s="17">
        <f t="shared" si="5"/>
        <v>4.4556000000000004</v>
      </c>
      <c r="G165" s="18">
        <f t="shared" si="4"/>
        <v>0.89112000000000013</v>
      </c>
      <c r="H165" s="19"/>
      <c r="J165" s="20">
        <v>371.3</v>
      </c>
      <c r="K165" s="23">
        <v>1.2E-2</v>
      </c>
      <c r="L165" s="154" t="s">
        <v>277</v>
      </c>
      <c r="M165" s="142"/>
      <c r="N165" s="145"/>
      <c r="O165" s="145"/>
      <c r="P165" s="47">
        <f t="shared" si="7"/>
        <v>1.2E-2</v>
      </c>
      <c r="Q165" s="145"/>
    </row>
    <row r="166" spans="1:17" ht="15.75" x14ac:dyDescent="0.25">
      <c r="A166" s="59" t="s">
        <v>278</v>
      </c>
      <c r="B166" s="13" t="s">
        <v>279</v>
      </c>
      <c r="C166" s="14" t="s">
        <v>18</v>
      </c>
      <c r="D166" s="15" t="str">
        <f t="shared" si="6"/>
        <v>шт</v>
      </c>
      <c r="E166" s="28"/>
      <c r="F166" s="17">
        <f t="shared" si="5"/>
        <v>27.338740000000001</v>
      </c>
      <c r="G166" s="18">
        <f t="shared" si="4"/>
        <v>5.4677480000000003</v>
      </c>
      <c r="H166" s="19"/>
      <c r="J166" s="20">
        <v>346.06</v>
      </c>
      <c r="K166" s="23">
        <v>7.9000000000000001E-2</v>
      </c>
      <c r="L166" s="154"/>
      <c r="M166" s="142"/>
      <c r="N166" s="145"/>
      <c r="O166" s="145"/>
      <c r="P166" s="47">
        <f t="shared" si="7"/>
        <v>7.9000000000000001E-2</v>
      </c>
      <c r="Q166" s="145"/>
    </row>
    <row r="167" spans="1:17" ht="15.75" x14ac:dyDescent="0.25">
      <c r="A167" s="59" t="s">
        <v>280</v>
      </c>
      <c r="B167" s="13" t="s">
        <v>281</v>
      </c>
      <c r="C167" s="14" t="s">
        <v>18</v>
      </c>
      <c r="D167" s="15" t="str">
        <f t="shared" si="6"/>
        <v>шт</v>
      </c>
      <c r="E167" s="28"/>
      <c r="F167" s="17">
        <f t="shared" si="5"/>
        <v>77.370660000000001</v>
      </c>
      <c r="G167" s="18">
        <f t="shared" si="4"/>
        <v>15.474131999999999</v>
      </c>
      <c r="H167" s="19"/>
      <c r="J167" s="20">
        <v>452.46</v>
      </c>
      <c r="K167" s="23">
        <v>0.17100000000000001</v>
      </c>
      <c r="L167" s="154"/>
      <c r="M167" s="142"/>
      <c r="N167" s="145"/>
      <c r="O167" s="145"/>
      <c r="P167" s="47">
        <f t="shared" si="7"/>
        <v>0.17100000000000001</v>
      </c>
      <c r="Q167" s="145"/>
    </row>
    <row r="168" spans="1:17" ht="15.75" x14ac:dyDescent="0.25">
      <c r="A168" s="59" t="s">
        <v>282</v>
      </c>
      <c r="B168" s="13" t="s">
        <v>283</v>
      </c>
      <c r="C168" s="14" t="s">
        <v>18</v>
      </c>
      <c r="D168" s="15" t="str">
        <f t="shared" si="6"/>
        <v>шт</v>
      </c>
      <c r="E168" s="28"/>
      <c r="F168" s="17">
        <f t="shared" si="5"/>
        <v>76.384649999999993</v>
      </c>
      <c r="G168" s="18">
        <f t="shared" si="4"/>
        <v>15.276929999999998</v>
      </c>
      <c r="H168" s="19"/>
      <c r="J168" s="20">
        <v>412.89</v>
      </c>
      <c r="K168" s="23">
        <v>0.185</v>
      </c>
      <c r="L168" s="154"/>
      <c r="M168" s="142"/>
      <c r="N168" s="145"/>
      <c r="O168" s="145"/>
      <c r="P168" s="47">
        <f t="shared" si="7"/>
        <v>0.185</v>
      </c>
      <c r="Q168" s="145"/>
    </row>
    <row r="169" spans="1:17" ht="15.75" x14ac:dyDescent="0.25">
      <c r="A169" s="59" t="s">
        <v>284</v>
      </c>
      <c r="B169" s="13" t="s">
        <v>285</v>
      </c>
      <c r="C169" s="14" t="s">
        <v>18</v>
      </c>
      <c r="D169" s="15" t="str">
        <f t="shared" si="6"/>
        <v>шт</v>
      </c>
      <c r="E169" s="28"/>
      <c r="F169" s="17">
        <f t="shared" si="5"/>
        <v>82.25</v>
      </c>
      <c r="G169" s="18">
        <f t="shared" ref="G169:G232" si="8">F169*20/100</f>
        <v>16.45</v>
      </c>
      <c r="H169" s="19"/>
      <c r="J169" s="20">
        <v>411.25</v>
      </c>
      <c r="K169" s="23">
        <v>0.2</v>
      </c>
      <c r="L169" s="154"/>
      <c r="M169" s="142"/>
      <c r="N169" s="145"/>
      <c r="O169" s="145"/>
      <c r="P169" s="47">
        <f t="shared" si="7"/>
        <v>0.2</v>
      </c>
      <c r="Q169" s="145"/>
    </row>
    <row r="170" spans="1:17" ht="15.75" x14ac:dyDescent="0.25">
      <c r="A170" s="59" t="s">
        <v>286</v>
      </c>
      <c r="B170" s="13" t="s">
        <v>287</v>
      </c>
      <c r="C170" s="14" t="s">
        <v>18</v>
      </c>
      <c r="D170" s="15" t="str">
        <f t="shared" si="6"/>
        <v>шт</v>
      </c>
      <c r="E170" s="28"/>
      <c r="F170" s="17">
        <f t="shared" si="5"/>
        <v>52.187519999999999</v>
      </c>
      <c r="G170" s="18">
        <f t="shared" si="8"/>
        <v>10.437503999999999</v>
      </c>
      <c r="H170" s="19"/>
      <c r="J170" s="20">
        <v>338.88</v>
      </c>
      <c r="K170" s="23">
        <v>0.154</v>
      </c>
      <c r="L170" s="154"/>
      <c r="M170" s="142"/>
      <c r="N170" s="145"/>
      <c r="O170" s="145"/>
      <c r="P170" s="47">
        <f t="shared" si="7"/>
        <v>0.154</v>
      </c>
      <c r="Q170" s="145"/>
    </row>
    <row r="171" spans="1:17" ht="15.75" x14ac:dyDescent="0.25">
      <c r="A171" s="59" t="s">
        <v>288</v>
      </c>
      <c r="B171" s="13" t="s">
        <v>289</v>
      </c>
      <c r="C171" s="14" t="s">
        <v>18</v>
      </c>
      <c r="D171" s="15" t="str">
        <f t="shared" si="6"/>
        <v>шт</v>
      </c>
      <c r="E171" s="28"/>
      <c r="F171" s="17">
        <f t="shared" si="5"/>
        <v>60.916589999999999</v>
      </c>
      <c r="G171" s="18">
        <f t="shared" si="8"/>
        <v>12.183318</v>
      </c>
      <c r="H171" s="19"/>
      <c r="J171" s="20">
        <v>364.77</v>
      </c>
      <c r="K171" s="23">
        <v>0.16700000000000001</v>
      </c>
      <c r="L171" s="154"/>
      <c r="M171" s="142"/>
      <c r="N171" s="145"/>
      <c r="O171" s="145"/>
      <c r="P171" s="47">
        <f t="shared" si="7"/>
        <v>0.16700000000000001</v>
      </c>
      <c r="Q171" s="145"/>
    </row>
    <row r="172" spans="1:17" ht="15.75" x14ac:dyDescent="0.25">
      <c r="A172" s="59" t="s">
        <v>290</v>
      </c>
      <c r="B172" s="13" t="s">
        <v>291</v>
      </c>
      <c r="C172" s="14" t="s">
        <v>18</v>
      </c>
      <c r="D172" s="15" t="str">
        <f t="shared" si="6"/>
        <v>шт</v>
      </c>
      <c r="E172" s="28"/>
      <c r="F172" s="17">
        <f t="shared" si="5"/>
        <v>98.685180000000003</v>
      </c>
      <c r="G172" s="18">
        <f t="shared" si="8"/>
        <v>19.737036</v>
      </c>
      <c r="H172" s="19"/>
      <c r="J172" s="20">
        <v>476.74</v>
      </c>
      <c r="K172" s="23">
        <v>0.20699999999999999</v>
      </c>
      <c r="L172" s="154"/>
      <c r="M172" s="142"/>
      <c r="N172" s="145"/>
      <c r="O172" s="145"/>
      <c r="P172" s="47">
        <f t="shared" si="7"/>
        <v>0.20699999999999999</v>
      </c>
      <c r="Q172" s="145"/>
    </row>
    <row r="173" spans="1:17" ht="15.75" x14ac:dyDescent="0.25">
      <c r="A173" s="59" t="s">
        <v>292</v>
      </c>
      <c r="B173" s="13" t="s">
        <v>293</v>
      </c>
      <c r="C173" s="14" t="s">
        <v>18</v>
      </c>
      <c r="D173" s="15" t="str">
        <f t="shared" si="6"/>
        <v>шт</v>
      </c>
      <c r="E173" s="28"/>
      <c r="F173" s="17">
        <f t="shared" ref="F173:F217" si="9">J173*K173</f>
        <v>37.903860000000002</v>
      </c>
      <c r="G173" s="18">
        <f t="shared" si="8"/>
        <v>7.5807720000000005</v>
      </c>
      <c r="H173" s="19"/>
      <c r="J173" s="20">
        <v>332.49</v>
      </c>
      <c r="K173" s="23">
        <v>0.114</v>
      </c>
      <c r="L173" s="154"/>
      <c r="M173" s="142"/>
      <c r="N173" s="145"/>
      <c r="O173" s="145"/>
      <c r="P173" s="47">
        <f t="shared" si="7"/>
        <v>0.114</v>
      </c>
      <c r="Q173" s="145"/>
    </row>
    <row r="174" spans="1:17" ht="15.75" x14ac:dyDescent="0.25">
      <c r="A174" s="59" t="s">
        <v>294</v>
      </c>
      <c r="B174" s="13" t="s">
        <v>295</v>
      </c>
      <c r="C174" s="14" t="s">
        <v>18</v>
      </c>
      <c r="D174" s="15" t="str">
        <f t="shared" ref="D174:D217" si="10">D173</f>
        <v>шт</v>
      </c>
      <c r="E174" s="28"/>
      <c r="F174" s="17">
        <f t="shared" si="9"/>
        <v>46.927350000000004</v>
      </c>
      <c r="G174" s="18">
        <f t="shared" si="8"/>
        <v>9.3854699999999998</v>
      </c>
      <c r="H174" s="19"/>
      <c r="J174" s="20">
        <v>347.61</v>
      </c>
      <c r="K174" s="23">
        <v>0.13500000000000001</v>
      </c>
      <c r="L174" s="154"/>
      <c r="M174" s="142"/>
      <c r="N174" s="145"/>
      <c r="O174" s="145"/>
      <c r="P174" s="47">
        <f t="shared" ref="P174:P226" si="11">K174</f>
        <v>0.13500000000000001</v>
      </c>
      <c r="Q174" s="145"/>
    </row>
    <row r="175" spans="1:17" ht="15.75" x14ac:dyDescent="0.25">
      <c r="A175" s="59" t="s">
        <v>296</v>
      </c>
      <c r="B175" s="13" t="s">
        <v>297</v>
      </c>
      <c r="C175" s="14" t="s">
        <v>18</v>
      </c>
      <c r="D175" s="15" t="str">
        <f t="shared" si="10"/>
        <v>шт</v>
      </c>
      <c r="E175" s="28"/>
      <c r="F175" s="17">
        <f t="shared" si="9"/>
        <v>58.947000000000003</v>
      </c>
      <c r="G175" s="18">
        <f t="shared" si="8"/>
        <v>11.789400000000001</v>
      </c>
      <c r="H175" s="19"/>
      <c r="J175" s="20">
        <v>392.98</v>
      </c>
      <c r="K175" s="23">
        <v>0.15</v>
      </c>
      <c r="L175" s="154"/>
      <c r="M175" s="142"/>
      <c r="N175" s="145"/>
      <c r="O175" s="145"/>
      <c r="P175" s="47">
        <f t="shared" si="11"/>
        <v>0.15</v>
      </c>
      <c r="Q175" s="145"/>
    </row>
    <row r="176" spans="1:17" ht="15.75" x14ac:dyDescent="0.25">
      <c r="A176" s="59" t="s">
        <v>298</v>
      </c>
      <c r="B176" s="13" t="s">
        <v>299</v>
      </c>
      <c r="C176" s="14" t="s">
        <v>18</v>
      </c>
      <c r="D176" s="15" t="str">
        <f t="shared" si="10"/>
        <v>шт</v>
      </c>
      <c r="E176" s="28"/>
      <c r="F176" s="17">
        <f t="shared" si="9"/>
        <v>74.58720000000001</v>
      </c>
      <c r="G176" s="18">
        <f t="shared" si="8"/>
        <v>14.917440000000001</v>
      </c>
      <c r="H176" s="19"/>
      <c r="J176" s="20">
        <v>454.8</v>
      </c>
      <c r="K176" s="23">
        <v>0.16400000000000001</v>
      </c>
      <c r="L176" s="154"/>
      <c r="M176" s="142"/>
      <c r="N176" s="145"/>
      <c r="O176" s="145"/>
      <c r="P176" s="47">
        <f t="shared" si="11"/>
        <v>0.16400000000000001</v>
      </c>
      <c r="Q176" s="145"/>
    </row>
    <row r="177" spans="1:17" ht="15.75" x14ac:dyDescent="0.25">
      <c r="A177" s="59" t="s">
        <v>300</v>
      </c>
      <c r="B177" s="13" t="s">
        <v>301</v>
      </c>
      <c r="C177" s="14" t="s">
        <v>18</v>
      </c>
      <c r="D177" s="15" t="str">
        <f t="shared" si="10"/>
        <v>шт</v>
      </c>
      <c r="E177" s="28"/>
      <c r="F177" s="17">
        <f t="shared" si="9"/>
        <v>4.1524999999999999</v>
      </c>
      <c r="G177" s="18">
        <f t="shared" si="8"/>
        <v>0.83050000000000002</v>
      </c>
      <c r="H177" s="19"/>
      <c r="J177" s="20">
        <v>377.5</v>
      </c>
      <c r="K177" s="23">
        <v>1.0999999999999999E-2</v>
      </c>
      <c r="L177" s="154" t="s">
        <v>302</v>
      </c>
      <c r="M177" s="142"/>
      <c r="N177" s="145"/>
      <c r="O177" s="145"/>
      <c r="P177" s="47">
        <f t="shared" si="11"/>
        <v>1.0999999999999999E-2</v>
      </c>
      <c r="Q177" s="145"/>
    </row>
    <row r="178" spans="1:17" ht="15.75" x14ac:dyDescent="0.25">
      <c r="A178" s="59" t="s">
        <v>303</v>
      </c>
      <c r="B178" s="13" t="s">
        <v>304</v>
      </c>
      <c r="C178" s="14" t="s">
        <v>18</v>
      </c>
      <c r="D178" s="15" t="str">
        <f t="shared" si="10"/>
        <v>шт</v>
      </c>
      <c r="E178" s="28"/>
      <c r="F178" s="17">
        <f t="shared" si="9"/>
        <v>5.0565199999999999</v>
      </c>
      <c r="G178" s="18">
        <f t="shared" si="8"/>
        <v>1.011304</v>
      </c>
      <c r="H178" s="19"/>
      <c r="J178" s="20">
        <v>361.18</v>
      </c>
      <c r="K178" s="23">
        <v>1.4E-2</v>
      </c>
      <c r="L178" s="154"/>
      <c r="M178" s="142"/>
      <c r="N178" s="145"/>
      <c r="O178" s="145"/>
      <c r="P178" s="47">
        <f t="shared" si="11"/>
        <v>1.4E-2</v>
      </c>
      <c r="Q178" s="145"/>
    </row>
    <row r="179" spans="1:17" ht="15.75" x14ac:dyDescent="0.25">
      <c r="A179" s="59" t="s">
        <v>305</v>
      </c>
      <c r="B179" s="13" t="s">
        <v>306</v>
      </c>
      <c r="C179" s="14" t="s">
        <v>18</v>
      </c>
      <c r="D179" s="15" t="str">
        <f t="shared" si="10"/>
        <v>шт</v>
      </c>
      <c r="E179" s="28"/>
      <c r="F179" s="17">
        <f t="shared" si="9"/>
        <v>5.9809400000000004</v>
      </c>
      <c r="G179" s="18">
        <f t="shared" si="8"/>
        <v>1.196188</v>
      </c>
      <c r="H179" s="19"/>
      <c r="J179" s="20">
        <v>351.82</v>
      </c>
      <c r="K179" s="23">
        <v>1.7000000000000001E-2</v>
      </c>
      <c r="L179" s="154"/>
      <c r="M179" s="142"/>
      <c r="N179" s="145"/>
      <c r="O179" s="145"/>
      <c r="P179" s="47">
        <f t="shared" si="11"/>
        <v>1.7000000000000001E-2</v>
      </c>
      <c r="Q179" s="145"/>
    </row>
    <row r="180" spans="1:17" ht="15.75" x14ac:dyDescent="0.25">
      <c r="A180" s="59" t="s">
        <v>307</v>
      </c>
      <c r="B180" s="13" t="s">
        <v>308</v>
      </c>
      <c r="C180" s="14" t="s">
        <v>18</v>
      </c>
      <c r="D180" s="15" t="str">
        <f t="shared" si="10"/>
        <v>шт</v>
      </c>
      <c r="E180" s="28"/>
      <c r="F180" s="17">
        <f t="shared" si="9"/>
        <v>6.7048199999999998</v>
      </c>
      <c r="G180" s="18">
        <f t="shared" si="8"/>
        <v>1.3409639999999998</v>
      </c>
      <c r="H180" s="19"/>
      <c r="J180" s="20">
        <v>372.49</v>
      </c>
      <c r="K180" s="23">
        <v>1.7999999999999999E-2</v>
      </c>
      <c r="L180" s="154"/>
      <c r="M180" s="142"/>
      <c r="N180" s="145"/>
      <c r="O180" s="145"/>
      <c r="P180" s="47">
        <f t="shared" si="11"/>
        <v>1.7999999999999999E-2</v>
      </c>
      <c r="Q180" s="145"/>
    </row>
    <row r="181" spans="1:17" ht="15.75" x14ac:dyDescent="0.25">
      <c r="A181" s="59" t="s">
        <v>309</v>
      </c>
      <c r="B181" s="13" t="s">
        <v>310</v>
      </c>
      <c r="C181" s="14" t="s">
        <v>18</v>
      </c>
      <c r="D181" s="15" t="str">
        <f t="shared" si="10"/>
        <v>шт</v>
      </c>
      <c r="E181" s="28"/>
      <c r="F181" s="17">
        <f t="shared" si="9"/>
        <v>8.0925600000000006</v>
      </c>
      <c r="G181" s="18">
        <f t="shared" si="8"/>
        <v>1.618512</v>
      </c>
      <c r="H181" s="19"/>
      <c r="J181" s="20">
        <v>385.36</v>
      </c>
      <c r="K181" s="23">
        <v>2.1000000000000001E-2</v>
      </c>
      <c r="L181" s="154"/>
      <c r="M181" s="142"/>
      <c r="N181" s="145"/>
      <c r="O181" s="145"/>
      <c r="P181" s="47">
        <f t="shared" si="11"/>
        <v>2.1000000000000001E-2</v>
      </c>
      <c r="Q181" s="145"/>
    </row>
    <row r="182" spans="1:17" ht="15.75" x14ac:dyDescent="0.25">
      <c r="A182" s="59" t="s">
        <v>311</v>
      </c>
      <c r="B182" s="13" t="s">
        <v>312</v>
      </c>
      <c r="C182" s="14" t="s">
        <v>18</v>
      </c>
      <c r="D182" s="15" t="str">
        <f t="shared" si="10"/>
        <v>шт</v>
      </c>
      <c r="E182" s="28"/>
      <c r="F182" s="17">
        <f t="shared" si="9"/>
        <v>15.080500000000001</v>
      </c>
      <c r="G182" s="18">
        <f t="shared" si="8"/>
        <v>3.0161000000000002</v>
      </c>
      <c r="H182" s="19"/>
      <c r="J182" s="20">
        <v>301.61</v>
      </c>
      <c r="K182" s="23">
        <v>0.05</v>
      </c>
      <c r="L182" s="154"/>
      <c r="M182" s="142"/>
      <c r="N182" s="145"/>
      <c r="O182" s="145"/>
      <c r="P182" s="47">
        <f t="shared" si="11"/>
        <v>0.05</v>
      </c>
      <c r="Q182" s="145"/>
    </row>
    <row r="183" spans="1:17" ht="15.75" x14ac:dyDescent="0.25">
      <c r="A183" s="59" t="s">
        <v>313</v>
      </c>
      <c r="B183" s="13" t="s">
        <v>314</v>
      </c>
      <c r="C183" s="14" t="s">
        <v>18</v>
      </c>
      <c r="D183" s="15" t="str">
        <f t="shared" si="10"/>
        <v>шт</v>
      </c>
      <c r="E183" s="28"/>
      <c r="F183" s="17">
        <f t="shared" si="9"/>
        <v>16.79552</v>
      </c>
      <c r="G183" s="18">
        <f t="shared" si="8"/>
        <v>3.3591039999999999</v>
      </c>
      <c r="H183" s="19"/>
      <c r="J183" s="20">
        <v>299.92</v>
      </c>
      <c r="K183" s="23">
        <v>5.6000000000000001E-2</v>
      </c>
      <c r="L183" s="154"/>
      <c r="M183" s="142"/>
      <c r="N183" s="145"/>
      <c r="O183" s="145"/>
      <c r="P183" s="47">
        <f t="shared" si="11"/>
        <v>5.6000000000000001E-2</v>
      </c>
      <c r="Q183" s="145"/>
    </row>
    <row r="184" spans="1:17" ht="15.75" x14ac:dyDescent="0.25">
      <c r="A184" s="59" t="s">
        <v>315</v>
      </c>
      <c r="B184" s="13" t="s">
        <v>316</v>
      </c>
      <c r="C184" s="14" t="s">
        <v>18</v>
      </c>
      <c r="D184" s="15" t="str">
        <f t="shared" si="10"/>
        <v>шт</v>
      </c>
      <c r="E184" s="28"/>
      <c r="F184" s="17">
        <f t="shared" si="9"/>
        <v>17.625070000000001</v>
      </c>
      <c r="G184" s="18">
        <f t="shared" si="8"/>
        <v>3.5250140000000001</v>
      </c>
      <c r="H184" s="19"/>
      <c r="J184" s="20">
        <v>298.73</v>
      </c>
      <c r="K184" s="23">
        <v>5.8999999999999997E-2</v>
      </c>
      <c r="L184" s="154"/>
      <c r="M184" s="142"/>
      <c r="N184" s="145"/>
      <c r="O184" s="145"/>
      <c r="P184" s="47">
        <f t="shared" si="11"/>
        <v>5.8999999999999997E-2</v>
      </c>
      <c r="Q184" s="145"/>
    </row>
    <row r="185" spans="1:17" ht="15.75" x14ac:dyDescent="0.25">
      <c r="A185" s="59" t="s">
        <v>317</v>
      </c>
      <c r="B185" s="13" t="s">
        <v>318</v>
      </c>
      <c r="C185" s="14" t="s">
        <v>18</v>
      </c>
      <c r="D185" s="15" t="str">
        <f t="shared" si="10"/>
        <v>шт</v>
      </c>
      <c r="E185" s="28"/>
      <c r="F185" s="17">
        <f t="shared" si="9"/>
        <v>20.595250000000004</v>
      </c>
      <c r="G185" s="18">
        <f t="shared" si="8"/>
        <v>4.1190500000000005</v>
      </c>
      <c r="H185" s="19"/>
      <c r="J185" s="20">
        <v>316.85000000000002</v>
      </c>
      <c r="K185" s="23">
        <v>6.5000000000000002E-2</v>
      </c>
      <c r="L185" s="154"/>
      <c r="M185" s="142"/>
      <c r="N185" s="145"/>
      <c r="O185" s="145"/>
      <c r="P185" s="47">
        <f t="shared" si="11"/>
        <v>6.5000000000000002E-2</v>
      </c>
      <c r="Q185" s="145"/>
    </row>
    <row r="186" spans="1:17" ht="15.75" x14ac:dyDescent="0.25">
      <c r="A186" s="59" t="s">
        <v>319</v>
      </c>
      <c r="B186" s="13" t="s">
        <v>320</v>
      </c>
      <c r="C186" s="14" t="s">
        <v>18</v>
      </c>
      <c r="D186" s="15" t="str">
        <f t="shared" si="10"/>
        <v>шт</v>
      </c>
      <c r="E186" s="28"/>
      <c r="F186" s="17">
        <f t="shared" si="9"/>
        <v>21.500920000000001</v>
      </c>
      <c r="G186" s="18">
        <f t="shared" si="8"/>
        <v>4.3001840000000007</v>
      </c>
      <c r="H186" s="19"/>
      <c r="J186" s="20">
        <v>316.19</v>
      </c>
      <c r="K186" s="23">
        <v>6.8000000000000005E-2</v>
      </c>
      <c r="L186" s="154"/>
      <c r="M186" s="142"/>
      <c r="N186" s="145"/>
      <c r="O186" s="145"/>
      <c r="P186" s="47">
        <f t="shared" si="11"/>
        <v>6.8000000000000005E-2</v>
      </c>
      <c r="Q186" s="145"/>
    </row>
    <row r="187" spans="1:17" ht="15.75" x14ac:dyDescent="0.25">
      <c r="A187" s="59" t="s">
        <v>321</v>
      </c>
      <c r="B187" s="13" t="s">
        <v>322</v>
      </c>
      <c r="C187" s="14" t="s">
        <v>18</v>
      </c>
      <c r="D187" s="15" t="str">
        <f t="shared" si="10"/>
        <v>шт</v>
      </c>
      <c r="E187" s="28"/>
      <c r="F187" s="17">
        <f t="shared" si="9"/>
        <v>10.829470000000001</v>
      </c>
      <c r="G187" s="18">
        <f t="shared" si="8"/>
        <v>2.1658940000000002</v>
      </c>
      <c r="H187" s="19"/>
      <c r="J187" s="20">
        <v>373.43</v>
      </c>
      <c r="K187" s="23">
        <v>2.9000000000000001E-2</v>
      </c>
      <c r="L187" s="154"/>
      <c r="M187" s="142"/>
      <c r="N187" s="145"/>
      <c r="O187" s="145"/>
      <c r="P187" s="47">
        <f t="shared" si="11"/>
        <v>2.9000000000000001E-2</v>
      </c>
      <c r="Q187" s="145"/>
    </row>
    <row r="188" spans="1:17" ht="15.75" x14ac:dyDescent="0.25">
      <c r="A188" s="59" t="s">
        <v>323</v>
      </c>
      <c r="B188" s="13" t="s">
        <v>324</v>
      </c>
      <c r="C188" s="14" t="s">
        <v>18</v>
      </c>
      <c r="D188" s="15" t="str">
        <f t="shared" si="10"/>
        <v>шт</v>
      </c>
      <c r="E188" s="28"/>
      <c r="F188" s="17">
        <f t="shared" si="9"/>
        <v>14.17815</v>
      </c>
      <c r="G188" s="18">
        <f t="shared" si="8"/>
        <v>2.8356300000000001</v>
      </c>
      <c r="H188" s="19"/>
      <c r="J188" s="20">
        <v>405.09</v>
      </c>
      <c r="K188" s="23">
        <v>3.5000000000000003E-2</v>
      </c>
      <c r="L188" s="154"/>
      <c r="M188" s="142"/>
      <c r="N188" s="145"/>
      <c r="O188" s="145"/>
      <c r="P188" s="47">
        <f t="shared" si="11"/>
        <v>3.5000000000000003E-2</v>
      </c>
      <c r="Q188" s="145"/>
    </row>
    <row r="189" spans="1:17" ht="15.75" x14ac:dyDescent="0.25">
      <c r="A189" s="59" t="s">
        <v>325</v>
      </c>
      <c r="B189" s="13" t="s">
        <v>326</v>
      </c>
      <c r="C189" s="14" t="s">
        <v>18</v>
      </c>
      <c r="D189" s="15" t="str">
        <f t="shared" si="10"/>
        <v>шт</v>
      </c>
      <c r="E189" s="28"/>
      <c r="F189" s="17">
        <f t="shared" si="9"/>
        <v>19.355689999999999</v>
      </c>
      <c r="G189" s="18">
        <f t="shared" si="8"/>
        <v>3.8711379999999997</v>
      </c>
      <c r="H189" s="19"/>
      <c r="J189" s="20">
        <v>472.09</v>
      </c>
      <c r="K189" s="23">
        <v>4.1000000000000002E-2</v>
      </c>
      <c r="L189" s="154"/>
      <c r="M189" s="142"/>
      <c r="N189" s="145"/>
      <c r="O189" s="145"/>
      <c r="P189" s="47">
        <f t="shared" si="11"/>
        <v>4.1000000000000002E-2</v>
      </c>
      <c r="Q189" s="145"/>
    </row>
    <row r="190" spans="1:17" ht="15.75" x14ac:dyDescent="0.25">
      <c r="A190" s="59" t="s">
        <v>327</v>
      </c>
      <c r="B190" s="13" t="s">
        <v>328</v>
      </c>
      <c r="C190" s="14" t="s">
        <v>18</v>
      </c>
      <c r="D190" s="15" t="str">
        <f t="shared" si="10"/>
        <v>шт</v>
      </c>
      <c r="E190" s="28"/>
      <c r="F190" s="17">
        <f t="shared" si="9"/>
        <v>29.097239999999996</v>
      </c>
      <c r="G190" s="18">
        <f t="shared" si="8"/>
        <v>5.8194479999999986</v>
      </c>
      <c r="H190" s="19"/>
      <c r="J190" s="20">
        <v>338.34</v>
      </c>
      <c r="K190" s="23">
        <v>8.5999999999999993E-2</v>
      </c>
      <c r="L190" s="154"/>
      <c r="M190" s="142"/>
      <c r="N190" s="145"/>
      <c r="O190" s="145"/>
      <c r="P190" s="47">
        <f t="shared" si="11"/>
        <v>8.5999999999999993E-2</v>
      </c>
      <c r="Q190" s="145"/>
    </row>
    <row r="191" spans="1:17" ht="15.75" x14ac:dyDescent="0.25">
      <c r="A191" s="59" t="s">
        <v>329</v>
      </c>
      <c r="B191" s="13" t="s">
        <v>330</v>
      </c>
      <c r="C191" s="14" t="s">
        <v>18</v>
      </c>
      <c r="D191" s="15" t="str">
        <f t="shared" si="10"/>
        <v>шт</v>
      </c>
      <c r="E191" s="28"/>
      <c r="F191" s="17">
        <f t="shared" si="9"/>
        <v>13.038</v>
      </c>
      <c r="G191" s="18">
        <f t="shared" si="8"/>
        <v>2.6075999999999997</v>
      </c>
      <c r="H191" s="19"/>
      <c r="J191" s="20">
        <v>318</v>
      </c>
      <c r="K191" s="23">
        <v>4.1000000000000002E-2</v>
      </c>
      <c r="L191" s="154"/>
      <c r="M191" s="142"/>
      <c r="N191" s="145"/>
      <c r="O191" s="145"/>
      <c r="P191" s="47">
        <f t="shared" si="11"/>
        <v>4.1000000000000002E-2</v>
      </c>
      <c r="Q191" s="145"/>
    </row>
    <row r="192" spans="1:17" s="6" customFormat="1" ht="15.75" x14ac:dyDescent="0.25">
      <c r="A192" s="59" t="s">
        <v>331</v>
      </c>
      <c r="B192" s="13" t="s">
        <v>332</v>
      </c>
      <c r="C192" s="14" t="s">
        <v>18</v>
      </c>
      <c r="D192" s="15" t="str">
        <f t="shared" si="10"/>
        <v>шт</v>
      </c>
      <c r="E192" s="28"/>
      <c r="F192" s="17">
        <f t="shared" si="9"/>
        <v>44.615479999999998</v>
      </c>
      <c r="G192" s="18">
        <f t="shared" si="8"/>
        <v>8.9230959999999993</v>
      </c>
      <c r="H192" s="19"/>
      <c r="J192" s="61">
        <v>455.26</v>
      </c>
      <c r="K192" s="6">
        <v>9.8000000000000004E-2</v>
      </c>
      <c r="L192" s="154"/>
      <c r="M192" s="142"/>
      <c r="N192" s="145"/>
      <c r="O192" s="145"/>
      <c r="P192" s="60">
        <f t="shared" si="11"/>
        <v>9.8000000000000004E-2</v>
      </c>
      <c r="Q192" s="145"/>
    </row>
    <row r="193" spans="1:17" s="6" customFormat="1" ht="15.75" x14ac:dyDescent="0.25">
      <c r="A193" s="59" t="s">
        <v>333</v>
      </c>
      <c r="B193" s="13" t="s">
        <v>334</v>
      </c>
      <c r="C193" s="14" t="s">
        <v>18</v>
      </c>
      <c r="D193" s="15" t="str">
        <f t="shared" si="10"/>
        <v>шт</v>
      </c>
      <c r="E193" s="28"/>
      <c r="F193" s="17">
        <f t="shared" si="9"/>
        <v>15.767560000000001</v>
      </c>
      <c r="G193" s="18">
        <f t="shared" si="8"/>
        <v>3.1535120000000001</v>
      </c>
      <c r="H193" s="19"/>
      <c r="J193" s="61">
        <v>335.48</v>
      </c>
      <c r="K193" s="6">
        <v>4.7E-2</v>
      </c>
      <c r="L193" s="154"/>
      <c r="M193" s="142"/>
      <c r="N193" s="145"/>
      <c r="O193" s="145"/>
      <c r="P193" s="60">
        <f t="shared" si="11"/>
        <v>4.7E-2</v>
      </c>
      <c r="Q193" s="145"/>
    </row>
    <row r="194" spans="1:17" s="6" customFormat="1" ht="15.75" x14ac:dyDescent="0.25">
      <c r="A194" s="59" t="s">
        <v>335</v>
      </c>
      <c r="B194" s="13" t="s">
        <v>336</v>
      </c>
      <c r="C194" s="14" t="s">
        <v>18</v>
      </c>
      <c r="D194" s="15" t="str">
        <f t="shared" si="10"/>
        <v>шт</v>
      </c>
      <c r="E194" s="28"/>
      <c r="F194" s="17">
        <f t="shared" si="9"/>
        <v>56.574180000000005</v>
      </c>
      <c r="G194" s="18">
        <f t="shared" si="8"/>
        <v>11.314836</v>
      </c>
      <c r="H194" s="19"/>
      <c r="J194" s="61">
        <v>483.54</v>
      </c>
      <c r="K194" s="6">
        <v>0.11700000000000001</v>
      </c>
      <c r="L194" s="154"/>
      <c r="M194" s="142"/>
      <c r="N194" s="145"/>
      <c r="O194" s="145"/>
      <c r="P194" s="60">
        <f t="shared" si="11"/>
        <v>0.11700000000000001</v>
      </c>
      <c r="Q194" s="145"/>
    </row>
    <row r="195" spans="1:17" s="6" customFormat="1" ht="15.75" x14ac:dyDescent="0.25">
      <c r="A195" s="59" t="s">
        <v>337</v>
      </c>
      <c r="B195" s="13" t="s">
        <v>338</v>
      </c>
      <c r="C195" s="14" t="s">
        <v>18</v>
      </c>
      <c r="D195" s="15" t="str">
        <f t="shared" si="10"/>
        <v>шт</v>
      </c>
      <c r="E195" s="28"/>
      <c r="F195" s="17">
        <f t="shared" si="9"/>
        <v>48.330359999999999</v>
      </c>
      <c r="G195" s="18">
        <f t="shared" si="8"/>
        <v>9.6660719999999998</v>
      </c>
      <c r="H195" s="19"/>
      <c r="J195" s="61">
        <v>413.08</v>
      </c>
      <c r="K195" s="6">
        <v>0.11700000000000001</v>
      </c>
      <c r="L195" s="154"/>
      <c r="M195" s="142"/>
      <c r="N195" s="145"/>
      <c r="O195" s="145"/>
      <c r="P195" s="60">
        <f t="shared" si="11"/>
        <v>0.11700000000000001</v>
      </c>
      <c r="Q195" s="145"/>
    </row>
    <row r="196" spans="1:17" s="6" customFormat="1" ht="15.75" x14ac:dyDescent="0.25">
      <c r="A196" s="59" t="s">
        <v>339</v>
      </c>
      <c r="B196" s="13" t="s">
        <v>340</v>
      </c>
      <c r="C196" s="14" t="s">
        <v>18</v>
      </c>
      <c r="D196" s="15" t="str">
        <f t="shared" si="10"/>
        <v>шт</v>
      </c>
      <c r="E196" s="28"/>
      <c r="F196" s="17">
        <f t="shared" si="9"/>
        <v>19.892880000000002</v>
      </c>
      <c r="G196" s="18">
        <f t="shared" si="8"/>
        <v>3.9785760000000003</v>
      </c>
      <c r="H196" s="19"/>
      <c r="J196" s="61">
        <v>355.23</v>
      </c>
      <c r="K196" s="6">
        <v>5.6000000000000001E-2</v>
      </c>
      <c r="L196" s="154"/>
      <c r="M196" s="142"/>
      <c r="N196" s="145"/>
      <c r="O196" s="145"/>
      <c r="P196" s="60">
        <f t="shared" si="11"/>
        <v>5.6000000000000001E-2</v>
      </c>
      <c r="Q196" s="145"/>
    </row>
    <row r="197" spans="1:17" s="6" customFormat="1" ht="15.75" x14ac:dyDescent="0.25">
      <c r="A197" s="59" t="s">
        <v>341</v>
      </c>
      <c r="B197" s="13" t="s">
        <v>342</v>
      </c>
      <c r="C197" s="14" t="s">
        <v>18</v>
      </c>
      <c r="D197" s="15" t="str">
        <f t="shared" si="10"/>
        <v>шт</v>
      </c>
      <c r="E197" s="28"/>
      <c r="F197" s="17">
        <f t="shared" si="9"/>
        <v>92.514929999999993</v>
      </c>
      <c r="G197" s="18">
        <f t="shared" si="8"/>
        <v>18.502986</v>
      </c>
      <c r="H197" s="19"/>
      <c r="J197" s="61">
        <v>717.17</v>
      </c>
      <c r="K197" s="6">
        <v>0.129</v>
      </c>
      <c r="L197" s="154"/>
      <c r="M197" s="142"/>
      <c r="N197" s="145"/>
      <c r="O197" s="145"/>
      <c r="P197" s="60">
        <f t="shared" si="11"/>
        <v>0.129</v>
      </c>
      <c r="Q197" s="145"/>
    </row>
    <row r="198" spans="1:17" s="6" customFormat="1" ht="15.75" x14ac:dyDescent="0.25">
      <c r="A198" s="59" t="s">
        <v>343</v>
      </c>
      <c r="B198" s="13" t="s">
        <v>344</v>
      </c>
      <c r="C198" s="14" t="s">
        <v>18</v>
      </c>
      <c r="D198" s="15" t="str">
        <f t="shared" si="10"/>
        <v>шт</v>
      </c>
      <c r="E198" s="28"/>
      <c r="F198" s="17">
        <f t="shared" si="9"/>
        <v>57.432090000000002</v>
      </c>
      <c r="G198" s="18">
        <f t="shared" si="8"/>
        <v>11.486418</v>
      </c>
      <c r="H198" s="19"/>
      <c r="J198" s="61">
        <v>445.21</v>
      </c>
      <c r="K198" s="6">
        <v>0.129</v>
      </c>
      <c r="L198" s="154"/>
      <c r="M198" s="142"/>
      <c r="N198" s="145"/>
      <c r="O198" s="145"/>
      <c r="P198" s="60">
        <f t="shared" si="11"/>
        <v>0.129</v>
      </c>
      <c r="Q198" s="145"/>
    </row>
    <row r="199" spans="1:17" s="6" customFormat="1" ht="15.75" x14ac:dyDescent="0.25">
      <c r="A199" s="59" t="s">
        <v>345</v>
      </c>
      <c r="B199" s="13" t="s">
        <v>346</v>
      </c>
      <c r="C199" s="14" t="s">
        <v>18</v>
      </c>
      <c r="D199" s="15" t="str">
        <f t="shared" si="10"/>
        <v>шт</v>
      </c>
      <c r="E199" s="28"/>
      <c r="F199" s="17">
        <f t="shared" si="9"/>
        <v>21.981480000000001</v>
      </c>
      <c r="G199" s="18">
        <f t="shared" si="8"/>
        <v>4.3962960000000004</v>
      </c>
      <c r="H199" s="19"/>
      <c r="J199" s="61">
        <v>354.54</v>
      </c>
      <c r="K199" s="6">
        <v>6.2E-2</v>
      </c>
      <c r="L199" s="154"/>
      <c r="M199" s="142"/>
      <c r="N199" s="145"/>
      <c r="O199" s="145"/>
      <c r="P199" s="60">
        <f t="shared" si="11"/>
        <v>6.2E-2</v>
      </c>
      <c r="Q199" s="145"/>
    </row>
    <row r="200" spans="1:17" s="6" customFormat="1" ht="15.75" x14ac:dyDescent="0.25">
      <c r="A200" s="59" t="s">
        <v>347</v>
      </c>
      <c r="B200" s="13" t="s">
        <v>348</v>
      </c>
      <c r="C200" s="14" t="s">
        <v>18</v>
      </c>
      <c r="D200" s="15" t="str">
        <f t="shared" si="10"/>
        <v>шт</v>
      </c>
      <c r="E200" s="28"/>
      <c r="F200" s="17">
        <f t="shared" si="9"/>
        <v>35.310380000000002</v>
      </c>
      <c r="G200" s="18">
        <f t="shared" si="8"/>
        <v>7.0620760000000011</v>
      </c>
      <c r="H200" s="19"/>
      <c r="J200" s="61">
        <v>360.31</v>
      </c>
      <c r="K200" s="6">
        <v>9.8000000000000004E-2</v>
      </c>
      <c r="L200" s="154"/>
      <c r="M200" s="142"/>
      <c r="N200" s="145"/>
      <c r="O200" s="145"/>
      <c r="P200" s="60">
        <f t="shared" si="11"/>
        <v>9.8000000000000004E-2</v>
      </c>
      <c r="Q200" s="145"/>
    </row>
    <row r="201" spans="1:17" s="6" customFormat="1" ht="15.75" x14ac:dyDescent="0.25">
      <c r="A201" s="59" t="s">
        <v>349</v>
      </c>
      <c r="B201" s="13" t="s">
        <v>350</v>
      </c>
      <c r="C201" s="14" t="s">
        <v>18</v>
      </c>
      <c r="D201" s="15" t="str">
        <f t="shared" si="10"/>
        <v>шт</v>
      </c>
      <c r="E201" s="28"/>
      <c r="F201" s="17">
        <f t="shared" si="9"/>
        <v>41.421509999999998</v>
      </c>
      <c r="G201" s="18">
        <f t="shared" si="8"/>
        <v>8.2843020000000003</v>
      </c>
      <c r="H201" s="19"/>
      <c r="J201" s="61">
        <v>354.03</v>
      </c>
      <c r="K201" s="6">
        <v>0.11700000000000001</v>
      </c>
      <c r="L201" s="154"/>
      <c r="M201" s="142"/>
      <c r="N201" s="145"/>
      <c r="O201" s="145"/>
      <c r="P201" s="60">
        <f t="shared" si="11"/>
        <v>0.11700000000000001</v>
      </c>
      <c r="Q201" s="145"/>
    </row>
    <row r="202" spans="1:17" s="6" customFormat="1" ht="15.75" x14ac:dyDescent="0.25">
      <c r="A202" s="59" t="s">
        <v>351</v>
      </c>
      <c r="B202" s="13" t="s">
        <v>352</v>
      </c>
      <c r="C202" s="14" t="s">
        <v>18</v>
      </c>
      <c r="D202" s="15" t="str">
        <f t="shared" si="10"/>
        <v>шт</v>
      </c>
      <c r="E202" s="28"/>
      <c r="F202" s="17">
        <f t="shared" si="9"/>
        <v>64.137510000000006</v>
      </c>
      <c r="G202" s="18">
        <f t="shared" si="8"/>
        <v>12.827502000000003</v>
      </c>
      <c r="H202" s="19"/>
      <c r="J202" s="61">
        <v>497.19</v>
      </c>
      <c r="K202" s="6">
        <v>0.129</v>
      </c>
      <c r="L202" s="154"/>
      <c r="M202" s="142"/>
      <c r="N202" s="145"/>
      <c r="O202" s="145"/>
      <c r="P202" s="60">
        <f t="shared" si="11"/>
        <v>0.129</v>
      </c>
      <c r="Q202" s="145"/>
    </row>
    <row r="203" spans="1:17" s="6" customFormat="1" ht="15.75" x14ac:dyDescent="0.25">
      <c r="A203" s="59" t="s">
        <v>353</v>
      </c>
      <c r="B203" s="13" t="s">
        <v>354</v>
      </c>
      <c r="C203" s="14" t="s">
        <v>18</v>
      </c>
      <c r="D203" s="15" t="str">
        <f t="shared" si="10"/>
        <v>шт</v>
      </c>
      <c r="E203" s="28"/>
      <c r="F203" s="17">
        <f t="shared" si="9"/>
        <v>33.744999999999997</v>
      </c>
      <c r="G203" s="18">
        <f t="shared" si="8"/>
        <v>6.7489999999999997</v>
      </c>
      <c r="H203" s="19"/>
      <c r="J203" s="62">
        <v>337.45</v>
      </c>
      <c r="K203" s="6">
        <v>0.1</v>
      </c>
      <c r="L203" s="129" t="s">
        <v>355</v>
      </c>
      <c r="M203" s="142"/>
      <c r="N203" s="145"/>
      <c r="O203" s="145"/>
      <c r="P203" s="60">
        <f t="shared" si="11"/>
        <v>0.1</v>
      </c>
      <c r="Q203" s="145"/>
    </row>
    <row r="204" spans="1:17" s="6" customFormat="1" ht="15.75" x14ac:dyDescent="0.25">
      <c r="A204" s="59" t="s">
        <v>356</v>
      </c>
      <c r="B204" s="13" t="s">
        <v>357</v>
      </c>
      <c r="C204" s="14" t="s">
        <v>18</v>
      </c>
      <c r="D204" s="15" t="str">
        <f t="shared" si="10"/>
        <v>шт</v>
      </c>
      <c r="E204" s="28"/>
      <c r="F204" s="17">
        <f t="shared" si="9"/>
        <v>36.661900000000003</v>
      </c>
      <c r="G204" s="18">
        <f t="shared" si="8"/>
        <v>7.3323800000000006</v>
      </c>
      <c r="H204" s="19"/>
      <c r="J204" s="62">
        <v>333.29</v>
      </c>
      <c r="K204" s="6">
        <v>0.11</v>
      </c>
      <c r="L204" s="129"/>
      <c r="M204" s="142"/>
      <c r="N204" s="145"/>
      <c r="O204" s="145"/>
      <c r="P204" s="60">
        <f t="shared" si="11"/>
        <v>0.11</v>
      </c>
      <c r="Q204" s="145"/>
    </row>
    <row r="205" spans="1:17" s="6" customFormat="1" ht="15.75" x14ac:dyDescent="0.25">
      <c r="A205" s="59" t="s">
        <v>358</v>
      </c>
      <c r="B205" s="13" t="s">
        <v>359</v>
      </c>
      <c r="C205" s="14" t="s">
        <v>18</v>
      </c>
      <c r="D205" s="15" t="str">
        <f t="shared" si="10"/>
        <v>шт</v>
      </c>
      <c r="E205" s="28"/>
      <c r="F205" s="17">
        <f t="shared" si="9"/>
        <v>51.810200000000002</v>
      </c>
      <c r="G205" s="18">
        <f t="shared" si="8"/>
        <v>10.36204</v>
      </c>
      <c r="H205" s="19"/>
      <c r="J205" s="62">
        <v>398.54</v>
      </c>
      <c r="K205" s="6">
        <v>0.13</v>
      </c>
      <c r="L205" s="129"/>
      <c r="M205" s="142"/>
      <c r="N205" s="145"/>
      <c r="O205" s="145"/>
      <c r="P205" s="60">
        <f t="shared" si="11"/>
        <v>0.13</v>
      </c>
      <c r="Q205" s="145"/>
    </row>
    <row r="206" spans="1:17" s="6" customFormat="1" ht="15.75" x14ac:dyDescent="0.25">
      <c r="A206" s="59" t="s">
        <v>360</v>
      </c>
      <c r="B206" s="13" t="s">
        <v>361</v>
      </c>
      <c r="C206" s="14" t="s">
        <v>18</v>
      </c>
      <c r="D206" s="15" t="str">
        <f t="shared" si="10"/>
        <v>шт</v>
      </c>
      <c r="E206" s="28"/>
      <c r="F206" s="17">
        <f t="shared" si="9"/>
        <v>66.325500000000005</v>
      </c>
      <c r="G206" s="18">
        <f t="shared" si="8"/>
        <v>13.265100000000002</v>
      </c>
      <c r="H206" s="19"/>
      <c r="J206" s="62">
        <v>442.17</v>
      </c>
      <c r="K206" s="6">
        <v>0.15</v>
      </c>
      <c r="L206" s="129"/>
      <c r="M206" s="142"/>
      <c r="N206" s="145"/>
      <c r="O206" s="145"/>
      <c r="P206" s="60">
        <f t="shared" si="11"/>
        <v>0.15</v>
      </c>
      <c r="Q206" s="145"/>
    </row>
    <row r="207" spans="1:17" s="6" customFormat="1" ht="15.75" x14ac:dyDescent="0.25">
      <c r="A207" s="59" t="s">
        <v>362</v>
      </c>
      <c r="B207" s="13" t="s">
        <v>363</v>
      </c>
      <c r="C207" s="14" t="s">
        <v>18</v>
      </c>
      <c r="D207" s="15" t="str">
        <f t="shared" si="10"/>
        <v>шт</v>
      </c>
      <c r="E207" s="28"/>
      <c r="F207" s="17">
        <f t="shared" si="9"/>
        <v>43.489600000000003</v>
      </c>
      <c r="G207" s="18">
        <f t="shared" si="8"/>
        <v>8.6979199999999999</v>
      </c>
      <c r="H207" s="19"/>
      <c r="J207" s="62">
        <v>310.64</v>
      </c>
      <c r="K207" s="6">
        <v>0.14000000000000001</v>
      </c>
      <c r="L207" s="129"/>
      <c r="M207" s="142"/>
      <c r="N207" s="145"/>
      <c r="O207" s="145"/>
      <c r="P207" s="60">
        <f t="shared" si="11"/>
        <v>0.14000000000000001</v>
      </c>
      <c r="Q207" s="145"/>
    </row>
    <row r="208" spans="1:17" s="6" customFormat="1" ht="15.75" x14ac:dyDescent="0.25">
      <c r="A208" s="59" t="s">
        <v>364</v>
      </c>
      <c r="B208" s="13" t="s">
        <v>365</v>
      </c>
      <c r="C208" s="14" t="s">
        <v>18</v>
      </c>
      <c r="D208" s="15" t="str">
        <f t="shared" si="10"/>
        <v>шт</v>
      </c>
      <c r="E208" s="28"/>
      <c r="F208" s="17">
        <f t="shared" si="9"/>
        <v>49.616999999999997</v>
      </c>
      <c r="G208" s="18">
        <f t="shared" si="8"/>
        <v>9.9233999999999991</v>
      </c>
      <c r="H208" s="19"/>
      <c r="J208" s="62">
        <v>330.78</v>
      </c>
      <c r="K208" s="6">
        <v>0.15</v>
      </c>
      <c r="L208" s="129"/>
      <c r="M208" s="142"/>
      <c r="N208" s="145"/>
      <c r="O208" s="145"/>
      <c r="P208" s="60">
        <f t="shared" si="11"/>
        <v>0.15</v>
      </c>
      <c r="Q208" s="145"/>
    </row>
    <row r="209" spans="1:17" s="6" customFormat="1" ht="15.75" x14ac:dyDescent="0.25">
      <c r="A209" s="59" t="s">
        <v>366</v>
      </c>
      <c r="B209" s="13" t="s">
        <v>367</v>
      </c>
      <c r="C209" s="14" t="s">
        <v>18</v>
      </c>
      <c r="D209" s="15" t="str">
        <f t="shared" si="10"/>
        <v>шт</v>
      </c>
      <c r="E209" s="28"/>
      <c r="F209" s="17">
        <f t="shared" si="9"/>
        <v>63.154800000000002</v>
      </c>
      <c r="G209" s="18">
        <f t="shared" si="8"/>
        <v>12.63096</v>
      </c>
      <c r="H209" s="19"/>
      <c r="J209" s="62">
        <v>350.86</v>
      </c>
      <c r="K209" s="6">
        <v>0.18</v>
      </c>
      <c r="L209" s="129"/>
      <c r="M209" s="142"/>
      <c r="N209" s="145"/>
      <c r="O209" s="145"/>
      <c r="P209" s="60">
        <f t="shared" si="11"/>
        <v>0.18</v>
      </c>
      <c r="Q209" s="145"/>
    </row>
    <row r="210" spans="1:17" s="6" customFormat="1" ht="15.75" x14ac:dyDescent="0.25">
      <c r="A210" s="59" t="s">
        <v>368</v>
      </c>
      <c r="B210" s="13" t="s">
        <v>369</v>
      </c>
      <c r="C210" s="14" t="s">
        <v>18</v>
      </c>
      <c r="D210" s="15" t="str">
        <f t="shared" si="10"/>
        <v>шт</v>
      </c>
      <c r="E210" s="28"/>
      <c r="F210" s="17">
        <f t="shared" si="9"/>
        <v>76.102000000000004</v>
      </c>
      <c r="G210" s="18">
        <f t="shared" si="8"/>
        <v>15.2204</v>
      </c>
      <c r="H210" s="19"/>
      <c r="J210" s="62">
        <v>380.51</v>
      </c>
      <c r="K210" s="6">
        <v>0.2</v>
      </c>
      <c r="L210" s="129"/>
      <c r="M210" s="142"/>
      <c r="N210" s="145"/>
      <c r="O210" s="145"/>
      <c r="P210" s="60">
        <f t="shared" si="11"/>
        <v>0.2</v>
      </c>
      <c r="Q210" s="145"/>
    </row>
    <row r="211" spans="1:17" s="6" customFormat="1" ht="15.75" x14ac:dyDescent="0.25">
      <c r="A211" s="59" t="s">
        <v>370</v>
      </c>
      <c r="B211" s="13" t="s">
        <v>371</v>
      </c>
      <c r="C211" s="14" t="s">
        <v>18</v>
      </c>
      <c r="D211" s="15" t="str">
        <f t="shared" si="10"/>
        <v>шт</v>
      </c>
      <c r="E211" s="28"/>
      <c r="F211" s="17">
        <f t="shared" si="9"/>
        <v>14.0276</v>
      </c>
      <c r="G211" s="18">
        <f t="shared" si="8"/>
        <v>2.80552</v>
      </c>
      <c r="H211" s="19"/>
      <c r="J211" s="62">
        <v>350.69</v>
      </c>
      <c r="K211" s="6">
        <v>0.04</v>
      </c>
      <c r="L211" s="129"/>
      <c r="M211" s="142"/>
      <c r="N211" s="145"/>
      <c r="O211" s="145"/>
      <c r="P211" s="60">
        <f t="shared" si="11"/>
        <v>0.04</v>
      </c>
      <c r="Q211" s="145"/>
    </row>
    <row r="212" spans="1:17" s="6" customFormat="1" ht="15.75" x14ac:dyDescent="0.25">
      <c r="A212" s="59" t="s">
        <v>372</v>
      </c>
      <c r="B212" s="13" t="s">
        <v>373</v>
      </c>
      <c r="C212" s="14" t="s">
        <v>18</v>
      </c>
      <c r="D212" s="15" t="str">
        <f t="shared" si="10"/>
        <v>шт</v>
      </c>
      <c r="E212" s="28"/>
      <c r="F212" s="17">
        <f t="shared" si="9"/>
        <v>17.0915</v>
      </c>
      <c r="G212" s="18">
        <f t="shared" si="8"/>
        <v>3.4182999999999999</v>
      </c>
      <c r="H212" s="19"/>
      <c r="J212" s="62">
        <v>341.83</v>
      </c>
      <c r="K212" s="6">
        <v>0.05</v>
      </c>
      <c r="L212" s="129"/>
      <c r="M212" s="142"/>
      <c r="N212" s="145"/>
      <c r="O212" s="145"/>
      <c r="P212" s="60">
        <f t="shared" si="11"/>
        <v>0.05</v>
      </c>
      <c r="Q212" s="145"/>
    </row>
    <row r="213" spans="1:17" s="6" customFormat="1" ht="15.75" x14ac:dyDescent="0.25">
      <c r="A213" s="59" t="s">
        <v>374</v>
      </c>
      <c r="B213" s="13" t="s">
        <v>375</v>
      </c>
      <c r="C213" s="14" t="s">
        <v>18</v>
      </c>
      <c r="D213" s="15" t="str">
        <f t="shared" si="10"/>
        <v>шт</v>
      </c>
      <c r="E213" s="28"/>
      <c r="F213" s="17">
        <f t="shared" si="9"/>
        <v>31.609200000000001</v>
      </c>
      <c r="G213" s="18">
        <f t="shared" si="8"/>
        <v>6.3218399999999999</v>
      </c>
      <c r="H213" s="19"/>
      <c r="J213" s="62">
        <v>263.41000000000003</v>
      </c>
      <c r="K213" s="6">
        <v>0.12</v>
      </c>
      <c r="L213" s="129"/>
      <c r="M213" s="142"/>
      <c r="N213" s="145"/>
      <c r="O213" s="145"/>
      <c r="P213" s="60">
        <f t="shared" si="11"/>
        <v>0.12</v>
      </c>
      <c r="Q213" s="145"/>
    </row>
    <row r="214" spans="1:17" s="6" customFormat="1" ht="15.75" x14ac:dyDescent="0.25">
      <c r="A214" s="59" t="s">
        <v>376</v>
      </c>
      <c r="B214" s="13" t="s">
        <v>377</v>
      </c>
      <c r="C214" s="14" t="s">
        <v>18</v>
      </c>
      <c r="D214" s="15" t="str">
        <f t="shared" si="10"/>
        <v>шт</v>
      </c>
      <c r="E214" s="28"/>
      <c r="F214" s="17">
        <f t="shared" si="9"/>
        <v>34.668400000000005</v>
      </c>
      <c r="G214" s="18">
        <f t="shared" si="8"/>
        <v>6.9336800000000016</v>
      </c>
      <c r="H214" s="19"/>
      <c r="J214" s="62">
        <v>266.68</v>
      </c>
      <c r="K214" s="6">
        <v>0.13</v>
      </c>
      <c r="L214" s="129"/>
      <c r="M214" s="142"/>
      <c r="N214" s="145"/>
      <c r="O214" s="145"/>
      <c r="P214" s="60">
        <f t="shared" si="11"/>
        <v>0.13</v>
      </c>
      <c r="Q214" s="145"/>
    </row>
    <row r="215" spans="1:17" s="6" customFormat="1" ht="15.75" x14ac:dyDescent="0.25">
      <c r="A215" s="59" t="s">
        <v>378</v>
      </c>
      <c r="B215" s="13" t="s">
        <v>379</v>
      </c>
      <c r="C215" s="14" t="s">
        <v>18</v>
      </c>
      <c r="D215" s="15" t="str">
        <f t="shared" si="10"/>
        <v>шт</v>
      </c>
      <c r="E215" s="28"/>
      <c r="F215" s="17">
        <f t="shared" si="9"/>
        <v>41.052</v>
      </c>
      <c r="G215" s="18">
        <f t="shared" si="8"/>
        <v>8.2103999999999999</v>
      </c>
      <c r="H215" s="19"/>
      <c r="J215" s="62">
        <v>273.68</v>
      </c>
      <c r="K215" s="6">
        <v>0.15</v>
      </c>
      <c r="L215" s="129"/>
      <c r="M215" s="142"/>
      <c r="N215" s="145"/>
      <c r="O215" s="145"/>
      <c r="P215" s="60">
        <f t="shared" si="11"/>
        <v>0.15</v>
      </c>
      <c r="Q215" s="145"/>
    </row>
    <row r="216" spans="1:17" s="6" customFormat="1" ht="15.75" x14ac:dyDescent="0.25">
      <c r="A216" s="59" t="s">
        <v>380</v>
      </c>
      <c r="B216" s="13" t="s">
        <v>381</v>
      </c>
      <c r="C216" s="14" t="s">
        <v>18</v>
      </c>
      <c r="D216" s="15" t="str">
        <f t="shared" si="10"/>
        <v>шт</v>
      </c>
      <c r="E216" s="28"/>
      <c r="F216" s="17">
        <f t="shared" si="9"/>
        <v>46.731300000000005</v>
      </c>
      <c r="G216" s="18">
        <f t="shared" si="8"/>
        <v>9.3462600000000009</v>
      </c>
      <c r="H216" s="19"/>
      <c r="J216" s="62">
        <v>274.89</v>
      </c>
      <c r="K216" s="6">
        <v>0.17</v>
      </c>
      <c r="L216" s="129"/>
      <c r="M216" s="142"/>
      <c r="N216" s="145"/>
      <c r="O216" s="145"/>
      <c r="P216" s="60">
        <f t="shared" si="11"/>
        <v>0.17</v>
      </c>
      <c r="Q216" s="145"/>
    </row>
    <row r="217" spans="1:17" s="6" customFormat="1" ht="15.75" x14ac:dyDescent="0.25">
      <c r="A217" s="59" t="s">
        <v>382</v>
      </c>
      <c r="B217" s="13" t="s">
        <v>383</v>
      </c>
      <c r="C217" s="14" t="s">
        <v>18</v>
      </c>
      <c r="D217" s="15" t="str">
        <f t="shared" si="10"/>
        <v>шт</v>
      </c>
      <c r="E217" s="28"/>
      <c r="F217" s="17">
        <f t="shared" si="9"/>
        <v>51.363</v>
      </c>
      <c r="G217" s="18">
        <f t="shared" si="8"/>
        <v>10.272600000000001</v>
      </c>
      <c r="H217" s="19"/>
      <c r="J217" s="62">
        <v>285.35000000000002</v>
      </c>
      <c r="K217" s="6">
        <v>0.18</v>
      </c>
      <c r="L217" s="129"/>
      <c r="M217" s="142"/>
      <c r="N217" s="145"/>
      <c r="O217" s="145"/>
      <c r="P217" s="60">
        <f t="shared" si="11"/>
        <v>0.18</v>
      </c>
      <c r="Q217" s="145"/>
    </row>
    <row r="218" spans="1:17" s="6" customFormat="1" ht="15.75" customHeight="1" x14ac:dyDescent="0.25">
      <c r="A218" s="59" t="s">
        <v>384</v>
      </c>
      <c r="B218" s="13" t="s">
        <v>385</v>
      </c>
      <c r="C218" s="14" t="s">
        <v>18</v>
      </c>
      <c r="D218" s="15" t="str">
        <f>D217</f>
        <v>шт</v>
      </c>
      <c r="E218" s="28"/>
      <c r="F218" s="17">
        <f>J218*K218</f>
        <v>85.454300000000003</v>
      </c>
      <c r="G218" s="18">
        <f t="shared" si="8"/>
        <v>17.090859999999999</v>
      </c>
      <c r="H218" s="19"/>
      <c r="J218" s="61">
        <v>294.67</v>
      </c>
      <c r="K218" s="6">
        <v>0.28999999999999998</v>
      </c>
      <c r="L218" s="147" t="s">
        <v>386</v>
      </c>
      <c r="M218" s="142"/>
      <c r="N218" s="145"/>
      <c r="O218" s="145"/>
      <c r="P218" s="60">
        <f t="shared" si="11"/>
        <v>0.28999999999999998</v>
      </c>
      <c r="Q218" s="145"/>
    </row>
    <row r="219" spans="1:17" ht="15.75" x14ac:dyDescent="0.25">
      <c r="A219" s="59"/>
      <c r="B219" s="13" t="s">
        <v>387</v>
      </c>
      <c r="C219" s="14" t="s">
        <v>18</v>
      </c>
      <c r="D219" s="15" t="str">
        <f>D218</f>
        <v>шт</v>
      </c>
      <c r="E219" s="28"/>
      <c r="F219" s="17">
        <f t="shared" ref="F219:F226" si="12">J219*K219</f>
        <v>65.0672</v>
      </c>
      <c r="G219" s="18">
        <f t="shared" si="8"/>
        <v>13.013440000000001</v>
      </c>
      <c r="H219" s="19"/>
      <c r="J219" s="20">
        <v>295.76</v>
      </c>
      <c r="K219" s="23">
        <v>0.22</v>
      </c>
      <c r="L219" s="148"/>
      <c r="M219" s="142"/>
      <c r="N219" s="145"/>
      <c r="O219" s="145"/>
      <c r="P219" s="47">
        <f t="shared" si="11"/>
        <v>0.22</v>
      </c>
      <c r="Q219" s="145"/>
    </row>
    <row r="220" spans="1:17" s="6" customFormat="1" ht="15.75" x14ac:dyDescent="0.25">
      <c r="A220" s="59" t="s">
        <v>388</v>
      </c>
      <c r="B220" s="13" t="s">
        <v>389</v>
      </c>
      <c r="C220" s="14" t="s">
        <v>18</v>
      </c>
      <c r="D220" s="15" t="str">
        <f t="shared" ref="D220:D226" si="13">D219</f>
        <v>шт</v>
      </c>
      <c r="E220" s="28"/>
      <c r="F220" s="17">
        <f t="shared" si="12"/>
        <v>17.001000000000001</v>
      </c>
      <c r="G220" s="18">
        <f t="shared" si="8"/>
        <v>3.4002000000000003</v>
      </c>
      <c r="H220" s="19"/>
      <c r="J220" s="20">
        <v>340.02</v>
      </c>
      <c r="K220" s="6">
        <v>0.05</v>
      </c>
      <c r="L220" s="148"/>
      <c r="M220" s="142"/>
      <c r="N220" s="145"/>
      <c r="O220" s="145"/>
      <c r="P220" s="60">
        <f t="shared" si="11"/>
        <v>0.05</v>
      </c>
      <c r="Q220" s="145"/>
    </row>
    <row r="221" spans="1:17" ht="15.75" x14ac:dyDescent="0.25">
      <c r="A221" s="59" t="s">
        <v>390</v>
      </c>
      <c r="B221" s="13" t="s">
        <v>391</v>
      </c>
      <c r="C221" s="14" t="s">
        <v>18</v>
      </c>
      <c r="D221" s="15" t="str">
        <f t="shared" si="13"/>
        <v>шт</v>
      </c>
      <c r="E221" s="28"/>
      <c r="F221" s="17">
        <f t="shared" si="12"/>
        <v>22.4756</v>
      </c>
      <c r="G221" s="18">
        <f t="shared" si="8"/>
        <v>4.49512</v>
      </c>
      <c r="H221" s="19"/>
      <c r="J221" s="20">
        <v>321.08</v>
      </c>
      <c r="K221" s="23">
        <v>7.0000000000000007E-2</v>
      </c>
      <c r="L221" s="148"/>
      <c r="M221" s="142"/>
      <c r="N221" s="145"/>
      <c r="O221" s="145"/>
      <c r="P221" s="47">
        <f t="shared" si="11"/>
        <v>7.0000000000000007E-2</v>
      </c>
      <c r="Q221" s="145"/>
    </row>
    <row r="222" spans="1:17" ht="15.75" x14ac:dyDescent="0.25">
      <c r="A222" s="59" t="s">
        <v>392</v>
      </c>
      <c r="B222" s="13" t="s">
        <v>393</v>
      </c>
      <c r="C222" s="14" t="s">
        <v>18</v>
      </c>
      <c r="D222" s="15" t="str">
        <f t="shared" si="13"/>
        <v>шт</v>
      </c>
      <c r="E222" s="28"/>
      <c r="F222" s="17">
        <f t="shared" si="12"/>
        <v>27.086399999999998</v>
      </c>
      <c r="G222" s="18">
        <f t="shared" si="8"/>
        <v>5.4172799999999999</v>
      </c>
      <c r="H222" s="19"/>
      <c r="J222" s="20">
        <v>338.58</v>
      </c>
      <c r="K222" s="23">
        <v>0.08</v>
      </c>
      <c r="L222" s="148"/>
      <c r="M222" s="142"/>
      <c r="N222" s="145"/>
      <c r="O222" s="145"/>
      <c r="P222" s="47">
        <f t="shared" si="11"/>
        <v>0.08</v>
      </c>
      <c r="Q222" s="145"/>
    </row>
    <row r="223" spans="1:17" ht="15.75" x14ac:dyDescent="0.25">
      <c r="A223" s="59" t="s">
        <v>394</v>
      </c>
      <c r="B223" s="13" t="s">
        <v>395</v>
      </c>
      <c r="C223" s="14" t="s">
        <v>18</v>
      </c>
      <c r="D223" s="15" t="str">
        <f t="shared" si="13"/>
        <v>шт</v>
      </c>
      <c r="E223" s="28"/>
      <c r="F223" s="17">
        <f t="shared" si="12"/>
        <v>46.125</v>
      </c>
      <c r="G223" s="18">
        <f t="shared" si="8"/>
        <v>9.2249999999999996</v>
      </c>
      <c r="H223" s="19"/>
      <c r="J223" s="20">
        <v>256.25</v>
      </c>
      <c r="K223" s="23">
        <v>0.18</v>
      </c>
      <c r="L223" s="148"/>
      <c r="M223" s="142"/>
      <c r="N223" s="145"/>
      <c r="O223" s="145"/>
      <c r="P223" s="47">
        <f t="shared" si="11"/>
        <v>0.18</v>
      </c>
      <c r="Q223" s="145"/>
    </row>
    <row r="224" spans="1:17" ht="15.75" x14ac:dyDescent="0.25">
      <c r="A224" s="59" t="s">
        <v>396</v>
      </c>
      <c r="B224" s="13" t="s">
        <v>397</v>
      </c>
      <c r="C224" s="14" t="s">
        <v>18</v>
      </c>
      <c r="D224" s="15" t="str">
        <f t="shared" si="13"/>
        <v>шт</v>
      </c>
      <c r="E224" s="28"/>
      <c r="F224" s="17">
        <f t="shared" si="12"/>
        <v>53.598000000000006</v>
      </c>
      <c r="G224" s="18">
        <f t="shared" si="8"/>
        <v>10.7196</v>
      </c>
      <c r="H224" s="19"/>
      <c r="J224" s="20">
        <v>267.99</v>
      </c>
      <c r="K224" s="23">
        <v>0.2</v>
      </c>
      <c r="L224" s="148"/>
      <c r="M224" s="142"/>
      <c r="N224" s="145"/>
      <c r="O224" s="145"/>
      <c r="P224" s="47">
        <f t="shared" si="11"/>
        <v>0.2</v>
      </c>
      <c r="Q224" s="145"/>
    </row>
    <row r="225" spans="1:20" ht="15.75" x14ac:dyDescent="0.25">
      <c r="A225" s="59" t="s">
        <v>398</v>
      </c>
      <c r="B225" s="13" t="s">
        <v>399</v>
      </c>
      <c r="C225" s="14" t="s">
        <v>18</v>
      </c>
      <c r="D225" s="15" t="str">
        <f t="shared" si="13"/>
        <v>шт</v>
      </c>
      <c r="E225" s="28"/>
      <c r="F225" s="17">
        <f t="shared" si="12"/>
        <v>61.4146</v>
      </c>
      <c r="G225" s="18">
        <f t="shared" si="8"/>
        <v>12.282919999999999</v>
      </c>
      <c r="H225" s="19"/>
      <c r="J225" s="20">
        <v>267.02</v>
      </c>
      <c r="K225" s="23">
        <v>0.23</v>
      </c>
      <c r="L225" s="148"/>
      <c r="M225" s="142"/>
      <c r="N225" s="145"/>
      <c r="O225" s="145"/>
      <c r="P225" s="47">
        <f t="shared" si="11"/>
        <v>0.23</v>
      </c>
      <c r="Q225" s="145"/>
    </row>
    <row r="226" spans="1:20" ht="33.75" customHeight="1" x14ac:dyDescent="0.25">
      <c r="A226" s="59" t="s">
        <v>400</v>
      </c>
      <c r="B226" s="13" t="s">
        <v>401</v>
      </c>
      <c r="C226" s="14" t="s">
        <v>18</v>
      </c>
      <c r="D226" s="15" t="str">
        <f t="shared" si="13"/>
        <v>шт</v>
      </c>
      <c r="E226" s="28"/>
      <c r="F226" s="17">
        <f t="shared" si="12"/>
        <v>67.334400000000002</v>
      </c>
      <c r="G226" s="18">
        <f t="shared" si="8"/>
        <v>13.466880000000002</v>
      </c>
      <c r="H226" s="19"/>
      <c r="J226" s="20">
        <v>280.56</v>
      </c>
      <c r="K226" s="23">
        <v>0.24</v>
      </c>
      <c r="L226" s="149"/>
      <c r="M226" s="143"/>
      <c r="N226" s="146"/>
      <c r="O226" s="146"/>
      <c r="P226" s="47">
        <f t="shared" si="11"/>
        <v>0.24</v>
      </c>
      <c r="Q226" s="146"/>
      <c r="R226" s="63" t="s">
        <v>402</v>
      </c>
      <c r="S226" s="64" t="s">
        <v>403</v>
      </c>
      <c r="T226" s="65"/>
    </row>
    <row r="227" spans="1:20" s="73" customFormat="1" ht="15.75" x14ac:dyDescent="0.25">
      <c r="A227" s="66" t="s">
        <v>404</v>
      </c>
      <c r="B227" s="67" t="s">
        <v>159</v>
      </c>
      <c r="C227" s="14" t="s">
        <v>18</v>
      </c>
      <c r="D227" s="68" t="s">
        <v>147</v>
      </c>
      <c r="E227" s="69"/>
      <c r="F227" s="70">
        <f t="shared" ref="F227:F290" si="14">F109/R227*S227</f>
        <v>3.8818000000000001</v>
      </c>
      <c r="G227" s="71">
        <f t="shared" si="8"/>
        <v>0.77635999999999994</v>
      </c>
      <c r="H227" s="72"/>
      <c r="J227" s="74"/>
      <c r="K227" s="75"/>
      <c r="L227" s="75"/>
      <c r="M227" s="75"/>
      <c r="N227" s="75"/>
      <c r="O227" s="75"/>
      <c r="P227" s="75"/>
      <c r="Q227" s="75"/>
      <c r="R227" s="76">
        <v>8.0000000000000002E-3</v>
      </c>
      <c r="S227" s="73">
        <v>0.01</v>
      </c>
    </row>
    <row r="228" spans="1:20" s="73" customFormat="1" ht="15.75" x14ac:dyDescent="0.25">
      <c r="A228" s="66" t="s">
        <v>405</v>
      </c>
      <c r="B228" s="67" t="s">
        <v>165</v>
      </c>
      <c r="C228" s="14" t="s">
        <v>18</v>
      </c>
      <c r="D228" s="68" t="s">
        <v>147</v>
      </c>
      <c r="E228" s="69"/>
      <c r="F228" s="70">
        <f t="shared" si="14"/>
        <v>3.7937000000000003</v>
      </c>
      <c r="G228" s="71">
        <f t="shared" si="8"/>
        <v>0.75874000000000008</v>
      </c>
      <c r="H228" s="72"/>
      <c r="J228" s="74"/>
      <c r="K228" s="75"/>
      <c r="L228" s="75"/>
      <c r="M228" s="75"/>
      <c r="N228" s="75"/>
      <c r="O228" s="75"/>
      <c r="P228" s="75"/>
      <c r="Q228" s="75"/>
      <c r="R228" s="76">
        <v>0.01</v>
      </c>
      <c r="S228" s="73">
        <v>0.01</v>
      </c>
    </row>
    <row r="229" spans="1:20" s="73" customFormat="1" ht="15.75" x14ac:dyDescent="0.25">
      <c r="A229" s="66" t="s">
        <v>406</v>
      </c>
      <c r="B229" s="67" t="s">
        <v>167</v>
      </c>
      <c r="C229" s="14" t="s">
        <v>18</v>
      </c>
      <c r="D229" s="68" t="s">
        <v>147</v>
      </c>
      <c r="E229" s="69"/>
      <c r="F229" s="70">
        <f t="shared" si="14"/>
        <v>6.0489999999999995</v>
      </c>
      <c r="G229" s="71">
        <f t="shared" si="8"/>
        <v>1.2098</v>
      </c>
      <c r="H229" s="72"/>
      <c r="J229" s="74"/>
      <c r="K229" s="75"/>
      <c r="L229" s="75"/>
      <c r="M229" s="75"/>
      <c r="N229" s="75"/>
      <c r="O229" s="75"/>
      <c r="P229" s="75"/>
      <c r="Q229" s="75"/>
      <c r="R229" s="76">
        <v>1.7000000000000001E-2</v>
      </c>
      <c r="S229" s="73">
        <v>0.02</v>
      </c>
    </row>
    <row r="230" spans="1:20" s="73" customFormat="1" ht="15.75" x14ac:dyDescent="0.25">
      <c r="A230" s="66" t="s">
        <v>406</v>
      </c>
      <c r="B230" s="67" t="s">
        <v>169</v>
      </c>
      <c r="C230" s="14" t="s">
        <v>18</v>
      </c>
      <c r="D230" s="68" t="s">
        <v>147</v>
      </c>
      <c r="E230" s="69"/>
      <c r="F230" s="70">
        <f t="shared" si="14"/>
        <v>5.9034000000000004</v>
      </c>
      <c r="G230" s="71">
        <f t="shared" si="8"/>
        <v>1.1806800000000002</v>
      </c>
      <c r="H230" s="72"/>
      <c r="J230" s="74"/>
      <c r="K230" s="75"/>
      <c r="L230" s="75"/>
      <c r="M230" s="75"/>
      <c r="N230" s="75"/>
      <c r="O230" s="75"/>
      <c r="P230" s="75"/>
      <c r="Q230" s="75"/>
      <c r="R230" s="76">
        <v>2.1999999999999999E-2</v>
      </c>
      <c r="S230" s="73">
        <v>0.02</v>
      </c>
    </row>
    <row r="231" spans="1:20" s="73" customFormat="1" ht="15.75" x14ac:dyDescent="0.25">
      <c r="A231" s="66" t="s">
        <v>406</v>
      </c>
      <c r="B231" s="67" t="s">
        <v>171</v>
      </c>
      <c r="C231" s="14" t="s">
        <v>18</v>
      </c>
      <c r="D231" s="68" t="s">
        <v>147</v>
      </c>
      <c r="E231" s="69"/>
      <c r="F231" s="70">
        <f t="shared" si="14"/>
        <v>5.9596000000000009</v>
      </c>
      <c r="G231" s="71">
        <f t="shared" si="8"/>
        <v>1.1919200000000003</v>
      </c>
      <c r="H231" s="72"/>
      <c r="J231" s="74"/>
      <c r="K231" s="75"/>
      <c r="L231" s="75"/>
      <c r="M231" s="75"/>
      <c r="N231" s="75"/>
      <c r="O231" s="75"/>
      <c r="P231" s="75"/>
      <c r="Q231" s="75"/>
      <c r="R231" s="76">
        <v>2.5999999999999999E-2</v>
      </c>
      <c r="S231" s="73">
        <v>0.02</v>
      </c>
    </row>
    <row r="232" spans="1:20" s="73" customFormat="1" ht="15.75" x14ac:dyDescent="0.25">
      <c r="A232" s="66" t="s">
        <v>406</v>
      </c>
      <c r="B232" s="67" t="s">
        <v>173</v>
      </c>
      <c r="C232" s="14" t="s">
        <v>18</v>
      </c>
      <c r="D232" s="68" t="s">
        <v>147</v>
      </c>
      <c r="E232" s="69"/>
      <c r="F232" s="70">
        <f t="shared" si="14"/>
        <v>5.9536000000000007</v>
      </c>
      <c r="G232" s="71">
        <f t="shared" si="8"/>
        <v>1.1907200000000002</v>
      </c>
      <c r="H232" s="72"/>
      <c r="J232" s="74"/>
      <c r="K232" s="75"/>
      <c r="L232" s="75"/>
      <c r="M232" s="75"/>
      <c r="N232" s="75"/>
      <c r="O232" s="75"/>
      <c r="P232" s="75"/>
      <c r="Q232" s="75"/>
      <c r="R232" s="76">
        <v>2.8000000000000001E-2</v>
      </c>
      <c r="S232" s="73">
        <v>0.02</v>
      </c>
    </row>
    <row r="233" spans="1:20" s="73" customFormat="1" ht="15.75" x14ac:dyDescent="0.25">
      <c r="A233" s="66" t="s">
        <v>406</v>
      </c>
      <c r="B233" s="67" t="s">
        <v>175</v>
      </c>
      <c r="C233" s="14" t="s">
        <v>18</v>
      </c>
      <c r="D233" s="68" t="s">
        <v>147</v>
      </c>
      <c r="E233" s="69"/>
      <c r="F233" s="70">
        <f t="shared" si="14"/>
        <v>5.9920000000000009</v>
      </c>
      <c r="G233" s="71">
        <f t="shared" ref="G233:G296" si="15">F233*20/100</f>
        <v>1.1984000000000001</v>
      </c>
      <c r="H233" s="72"/>
      <c r="J233" s="74"/>
      <c r="K233" s="75"/>
      <c r="L233" s="75"/>
      <c r="M233" s="75"/>
      <c r="N233" s="75"/>
      <c r="O233" s="75"/>
      <c r="P233" s="75"/>
      <c r="Q233" s="75"/>
      <c r="R233" s="76">
        <v>3.3000000000000002E-2</v>
      </c>
      <c r="S233" s="73">
        <v>0.02</v>
      </c>
    </row>
    <row r="234" spans="1:20" s="73" customFormat="1" ht="15.75" x14ac:dyDescent="0.25">
      <c r="A234" s="66" t="s">
        <v>407</v>
      </c>
      <c r="B234" s="67" t="s">
        <v>177</v>
      </c>
      <c r="C234" s="14" t="s">
        <v>18</v>
      </c>
      <c r="D234" s="68" t="s">
        <v>147</v>
      </c>
      <c r="E234" s="69"/>
      <c r="F234" s="70">
        <f t="shared" si="14"/>
        <v>6.351</v>
      </c>
      <c r="G234" s="71">
        <f t="shared" si="15"/>
        <v>1.2702</v>
      </c>
      <c r="H234" s="72"/>
      <c r="J234" s="74"/>
      <c r="K234" s="75"/>
      <c r="L234" s="75"/>
      <c r="M234" s="75"/>
      <c r="N234" s="75"/>
      <c r="O234" s="75"/>
      <c r="P234" s="75"/>
      <c r="Q234" s="75"/>
      <c r="R234" s="76">
        <v>3.6999999999999998E-2</v>
      </c>
      <c r="S234" s="73">
        <v>0.02</v>
      </c>
    </row>
    <row r="235" spans="1:20" s="73" customFormat="1" ht="15.75" x14ac:dyDescent="0.25">
      <c r="A235" s="66" t="s">
        <v>407</v>
      </c>
      <c r="B235" s="67" t="s">
        <v>179</v>
      </c>
      <c r="C235" s="14" t="s">
        <v>18</v>
      </c>
      <c r="D235" s="68" t="s">
        <v>147</v>
      </c>
      <c r="E235" s="69"/>
      <c r="F235" s="70">
        <f t="shared" si="14"/>
        <v>6.8726000000000003</v>
      </c>
      <c r="G235" s="71">
        <f t="shared" si="15"/>
        <v>1.37452</v>
      </c>
      <c r="H235" s="72"/>
      <c r="J235" s="74"/>
      <c r="K235" s="75"/>
      <c r="L235" s="75"/>
      <c r="M235" s="75"/>
      <c r="N235" s="75"/>
      <c r="O235" s="75"/>
      <c r="P235" s="75"/>
      <c r="Q235" s="75"/>
      <c r="R235" s="76">
        <v>4.1000000000000002E-2</v>
      </c>
      <c r="S235" s="73">
        <v>0.02</v>
      </c>
    </row>
    <row r="236" spans="1:20" s="73" customFormat="1" ht="15.75" x14ac:dyDescent="0.25">
      <c r="A236" s="66" t="s">
        <v>407</v>
      </c>
      <c r="B236" s="67" t="s">
        <v>181</v>
      </c>
      <c r="C236" s="14" t="s">
        <v>18</v>
      </c>
      <c r="D236" s="68" t="s">
        <v>147</v>
      </c>
      <c r="E236" s="69"/>
      <c r="F236" s="70">
        <f t="shared" si="14"/>
        <v>6.9802</v>
      </c>
      <c r="G236" s="71">
        <f t="shared" si="15"/>
        <v>1.3960399999999999</v>
      </c>
      <c r="H236" s="72"/>
      <c r="J236" s="74"/>
      <c r="K236" s="75"/>
      <c r="L236" s="75"/>
      <c r="M236" s="75"/>
      <c r="N236" s="75"/>
      <c r="O236" s="75"/>
      <c r="P236" s="75"/>
      <c r="Q236" s="75"/>
      <c r="R236" s="76">
        <v>4.3999999999999997E-2</v>
      </c>
      <c r="S236" s="73">
        <v>0.02</v>
      </c>
    </row>
    <row r="237" spans="1:20" s="73" customFormat="1" ht="15.75" x14ac:dyDescent="0.25">
      <c r="A237" s="66" t="s">
        <v>407</v>
      </c>
      <c r="B237" s="67" t="s">
        <v>183</v>
      </c>
      <c r="C237" s="14" t="s">
        <v>18</v>
      </c>
      <c r="D237" s="68" t="s">
        <v>147</v>
      </c>
      <c r="E237" s="69"/>
      <c r="F237" s="70">
        <f t="shared" si="14"/>
        <v>7.5817999999999994</v>
      </c>
      <c r="G237" s="71">
        <f t="shared" si="15"/>
        <v>1.5163599999999999</v>
      </c>
      <c r="H237" s="72"/>
      <c r="J237" s="74"/>
      <c r="K237" s="75"/>
      <c r="L237" s="75"/>
      <c r="M237" s="75"/>
      <c r="N237" s="75"/>
      <c r="O237" s="75"/>
      <c r="P237" s="75"/>
      <c r="Q237" s="75"/>
      <c r="R237" s="76">
        <v>4.8000000000000001E-2</v>
      </c>
      <c r="S237" s="73">
        <v>0.02</v>
      </c>
    </row>
    <row r="238" spans="1:20" s="73" customFormat="1" ht="15.75" x14ac:dyDescent="0.25">
      <c r="A238" s="66" t="s">
        <v>407</v>
      </c>
      <c r="B238" s="67" t="s">
        <v>185</v>
      </c>
      <c r="C238" s="14" t="s">
        <v>18</v>
      </c>
      <c r="D238" s="68" t="s">
        <v>147</v>
      </c>
      <c r="E238" s="69"/>
      <c r="F238" s="70">
        <f t="shared" si="14"/>
        <v>7.5927999999999995</v>
      </c>
      <c r="G238" s="71">
        <f t="shared" si="15"/>
        <v>1.5185599999999999</v>
      </c>
      <c r="H238" s="72"/>
      <c r="J238" s="74"/>
      <c r="K238" s="75"/>
      <c r="L238" s="75"/>
      <c r="M238" s="75"/>
      <c r="N238" s="75"/>
      <c r="O238" s="75"/>
      <c r="P238" s="75"/>
      <c r="Q238" s="75"/>
      <c r="R238" s="76">
        <v>0.05</v>
      </c>
      <c r="S238" s="73">
        <v>0.02</v>
      </c>
    </row>
    <row r="239" spans="1:20" s="73" customFormat="1" ht="15.75" x14ac:dyDescent="0.25">
      <c r="A239" s="66" t="s">
        <v>408</v>
      </c>
      <c r="B239" s="67" t="s">
        <v>187</v>
      </c>
      <c r="C239" s="14" t="s">
        <v>18</v>
      </c>
      <c r="D239" s="68" t="s">
        <v>147</v>
      </c>
      <c r="E239" s="69"/>
      <c r="F239" s="70">
        <f t="shared" si="14"/>
        <v>9.0603999999999996</v>
      </c>
      <c r="G239" s="71">
        <f t="shared" si="15"/>
        <v>1.8120799999999999</v>
      </c>
      <c r="H239" s="72"/>
      <c r="J239" s="74"/>
      <c r="K239" s="75"/>
      <c r="L239" s="75"/>
      <c r="M239" s="75"/>
      <c r="N239" s="75"/>
      <c r="O239" s="75"/>
      <c r="P239" s="75"/>
      <c r="Q239" s="75"/>
      <c r="R239" s="76">
        <v>0.104</v>
      </c>
      <c r="S239" s="73">
        <v>0.04</v>
      </c>
    </row>
    <row r="240" spans="1:20" s="73" customFormat="1" ht="15.75" x14ac:dyDescent="0.25">
      <c r="A240" s="66" t="s">
        <v>409</v>
      </c>
      <c r="B240" s="67" t="s">
        <v>189</v>
      </c>
      <c r="C240" s="14" t="s">
        <v>18</v>
      </c>
      <c r="D240" s="68" t="s">
        <v>147</v>
      </c>
      <c r="E240" s="69"/>
      <c r="F240" s="70">
        <f t="shared" si="14"/>
        <v>9.4859999999999989</v>
      </c>
      <c r="G240" s="71">
        <f t="shared" si="15"/>
        <v>1.8971999999999998</v>
      </c>
      <c r="H240" s="72"/>
      <c r="J240" s="74"/>
      <c r="K240" s="75"/>
      <c r="L240" s="75"/>
      <c r="M240" s="75"/>
      <c r="N240" s="75"/>
      <c r="O240" s="75"/>
      <c r="P240" s="75"/>
      <c r="Q240" s="75"/>
      <c r="R240" s="76">
        <v>8.8999999999999996E-2</v>
      </c>
      <c r="S240" s="73">
        <v>0.03</v>
      </c>
    </row>
    <row r="241" spans="1:19" s="73" customFormat="1" ht="15.75" x14ac:dyDescent="0.25">
      <c r="A241" s="66" t="s">
        <v>409</v>
      </c>
      <c r="B241" s="67" t="s">
        <v>191</v>
      </c>
      <c r="C241" s="14" t="s">
        <v>18</v>
      </c>
      <c r="D241" s="68" t="s">
        <v>147</v>
      </c>
      <c r="E241" s="69"/>
      <c r="F241" s="70">
        <f t="shared" si="14"/>
        <v>9.4761000000000006</v>
      </c>
      <c r="G241" s="71">
        <f t="shared" si="15"/>
        <v>1.8952200000000001</v>
      </c>
      <c r="H241" s="72"/>
      <c r="J241" s="74"/>
      <c r="K241" s="75"/>
      <c r="L241" s="75"/>
      <c r="M241" s="75"/>
      <c r="N241" s="75"/>
      <c r="O241" s="75"/>
      <c r="P241" s="75"/>
      <c r="Q241" s="75"/>
      <c r="R241" s="76">
        <v>9.6000000000000002E-2</v>
      </c>
      <c r="S241" s="73">
        <v>0.03</v>
      </c>
    </row>
    <row r="242" spans="1:19" s="73" customFormat="1" ht="15.75" x14ac:dyDescent="0.25">
      <c r="A242" s="66" t="s">
        <v>409</v>
      </c>
      <c r="B242" s="67" t="s">
        <v>193</v>
      </c>
      <c r="C242" s="14" t="s">
        <v>18</v>
      </c>
      <c r="D242" s="68" t="s">
        <v>147</v>
      </c>
      <c r="E242" s="69"/>
      <c r="F242" s="70">
        <f t="shared" si="14"/>
        <v>11.255699999999997</v>
      </c>
      <c r="G242" s="71">
        <f t="shared" si="15"/>
        <v>2.2511399999999995</v>
      </c>
      <c r="H242" s="72"/>
      <c r="J242" s="74"/>
      <c r="K242" s="75"/>
      <c r="L242" s="75"/>
      <c r="M242" s="75"/>
      <c r="N242" s="75"/>
      <c r="O242" s="75"/>
      <c r="P242" s="75"/>
      <c r="Q242" s="75"/>
      <c r="R242" s="76">
        <v>0.10299999999999999</v>
      </c>
      <c r="S242" s="73">
        <v>0.03</v>
      </c>
    </row>
    <row r="243" spans="1:19" s="73" customFormat="1" ht="15.75" x14ac:dyDescent="0.25">
      <c r="A243" s="66" t="s">
        <v>410</v>
      </c>
      <c r="B243" s="67" t="s">
        <v>195</v>
      </c>
      <c r="C243" s="14" t="s">
        <v>18</v>
      </c>
      <c r="D243" s="68" t="s">
        <v>147</v>
      </c>
      <c r="E243" s="69"/>
      <c r="F243" s="70">
        <f t="shared" si="14"/>
        <v>10.4682</v>
      </c>
      <c r="G243" s="71">
        <f t="shared" si="15"/>
        <v>2.0936399999999997</v>
      </c>
      <c r="H243" s="72"/>
      <c r="J243" s="74"/>
      <c r="K243" s="75"/>
      <c r="L243" s="75"/>
      <c r="M243" s="75"/>
      <c r="N243" s="75"/>
      <c r="O243" s="75"/>
      <c r="P243" s="75"/>
      <c r="Q243" s="75"/>
      <c r="R243" s="76">
        <v>3.4000000000000002E-2</v>
      </c>
      <c r="S243" s="73">
        <v>0.03</v>
      </c>
    </row>
    <row r="244" spans="1:19" s="73" customFormat="1" ht="15.75" x14ac:dyDescent="0.25">
      <c r="A244" s="66" t="s">
        <v>410</v>
      </c>
      <c r="B244" s="67" t="s">
        <v>197</v>
      </c>
      <c r="C244" s="14" t="s">
        <v>18</v>
      </c>
      <c r="D244" s="68" t="s">
        <v>147</v>
      </c>
      <c r="E244" s="69"/>
      <c r="F244" s="70">
        <f t="shared" si="14"/>
        <v>11.250599999999999</v>
      </c>
      <c r="G244" s="71">
        <f t="shared" si="15"/>
        <v>2.2501199999999999</v>
      </c>
      <c r="H244" s="72"/>
      <c r="J244" s="74"/>
      <c r="K244" s="75"/>
      <c r="L244" s="75"/>
      <c r="M244" s="75"/>
      <c r="N244" s="75"/>
      <c r="O244" s="75"/>
      <c r="P244" s="75"/>
      <c r="Q244" s="75"/>
      <c r="R244" s="76">
        <v>4.1000000000000002E-2</v>
      </c>
      <c r="S244" s="73">
        <v>0.03</v>
      </c>
    </row>
    <row r="245" spans="1:19" s="73" customFormat="1" ht="15.75" x14ac:dyDescent="0.25">
      <c r="A245" s="66" t="s">
        <v>410</v>
      </c>
      <c r="B245" s="67" t="s">
        <v>199</v>
      </c>
      <c r="C245" s="14" t="s">
        <v>18</v>
      </c>
      <c r="D245" s="68" t="s">
        <v>147</v>
      </c>
      <c r="E245" s="69"/>
      <c r="F245" s="70">
        <f t="shared" si="14"/>
        <v>12.1038</v>
      </c>
      <c r="G245" s="71">
        <f t="shared" si="15"/>
        <v>2.42076</v>
      </c>
      <c r="H245" s="72"/>
      <c r="J245" s="74"/>
      <c r="K245" s="75"/>
      <c r="L245" s="75"/>
      <c r="M245" s="75"/>
      <c r="N245" s="75"/>
      <c r="O245" s="75"/>
      <c r="P245" s="75"/>
      <c r="Q245" s="75"/>
      <c r="R245" s="76">
        <v>4.8000000000000001E-2</v>
      </c>
      <c r="S245" s="73">
        <v>0.03</v>
      </c>
    </row>
    <row r="246" spans="1:19" s="73" customFormat="1" ht="15.75" x14ac:dyDescent="0.25">
      <c r="A246" s="66" t="s">
        <v>411</v>
      </c>
      <c r="B246" s="67" t="s">
        <v>201</v>
      </c>
      <c r="C246" s="14" t="s">
        <v>18</v>
      </c>
      <c r="D246" s="68" t="s">
        <v>147</v>
      </c>
      <c r="E246" s="69"/>
      <c r="F246" s="70">
        <f t="shared" si="14"/>
        <v>9.0891000000000002</v>
      </c>
      <c r="G246" s="71">
        <f t="shared" si="15"/>
        <v>1.8178200000000002</v>
      </c>
      <c r="H246" s="72"/>
      <c r="J246" s="74"/>
      <c r="K246" s="75"/>
      <c r="L246" s="75"/>
      <c r="M246" s="75"/>
      <c r="N246" s="75"/>
      <c r="O246" s="75"/>
      <c r="P246" s="75"/>
      <c r="Q246" s="75"/>
      <c r="R246" s="76">
        <v>4.8000000000000001E-2</v>
      </c>
      <c r="S246" s="73">
        <v>0.03</v>
      </c>
    </row>
    <row r="247" spans="1:19" s="73" customFormat="1" ht="15.75" x14ac:dyDescent="0.25">
      <c r="A247" s="66" t="s">
        <v>411</v>
      </c>
      <c r="B247" s="67" t="s">
        <v>203</v>
      </c>
      <c r="C247" s="14" t="s">
        <v>18</v>
      </c>
      <c r="D247" s="68" t="s">
        <v>147</v>
      </c>
      <c r="E247" s="69"/>
      <c r="F247" s="70">
        <f t="shared" si="14"/>
        <v>9.4742836363636371</v>
      </c>
      <c r="G247" s="71">
        <f t="shared" si="15"/>
        <v>1.8948567272727275</v>
      </c>
      <c r="H247" s="72"/>
      <c r="J247" s="74"/>
      <c r="K247" s="75"/>
      <c r="L247" s="75"/>
      <c r="M247" s="75"/>
      <c r="N247" s="75"/>
      <c r="O247" s="75"/>
      <c r="P247" s="75"/>
      <c r="Q247" s="75"/>
      <c r="R247" s="77">
        <v>5.5E-2</v>
      </c>
      <c r="S247" s="73">
        <v>0.03</v>
      </c>
    </row>
    <row r="248" spans="1:19" s="73" customFormat="1" ht="15.75" x14ac:dyDescent="0.25">
      <c r="A248" s="66" t="s">
        <v>411</v>
      </c>
      <c r="B248" s="67" t="s">
        <v>205</v>
      </c>
      <c r="C248" s="14" t="s">
        <v>18</v>
      </c>
      <c r="D248" s="68" t="s">
        <v>147</v>
      </c>
      <c r="E248" s="69"/>
      <c r="F248" s="70">
        <f t="shared" si="14"/>
        <v>9.4553999999999991</v>
      </c>
      <c r="G248" s="71">
        <f t="shared" si="15"/>
        <v>1.8910799999999997</v>
      </c>
      <c r="H248" s="72"/>
      <c r="J248" s="74"/>
      <c r="K248" s="75"/>
      <c r="L248" s="75"/>
      <c r="M248" s="75"/>
      <c r="N248" s="75"/>
      <c r="O248" s="75"/>
      <c r="P248" s="75"/>
      <c r="Q248" s="75"/>
      <c r="R248" s="76">
        <v>6.5000000000000002E-2</v>
      </c>
      <c r="S248" s="73">
        <v>0.03</v>
      </c>
    </row>
    <row r="249" spans="1:19" s="73" customFormat="1" ht="15.75" x14ac:dyDescent="0.25">
      <c r="A249" s="66" t="s">
        <v>411</v>
      </c>
      <c r="B249" s="67" t="s">
        <v>207</v>
      </c>
      <c r="C249" s="14" t="s">
        <v>18</v>
      </c>
      <c r="D249" s="68" t="s">
        <v>147</v>
      </c>
      <c r="E249" s="69"/>
      <c r="F249" s="70">
        <f t="shared" si="14"/>
        <v>9.7352999999999987</v>
      </c>
      <c r="G249" s="71">
        <f t="shared" si="15"/>
        <v>1.9470599999999996</v>
      </c>
      <c r="H249" s="72"/>
      <c r="J249" s="74"/>
      <c r="K249" s="75"/>
      <c r="L249" s="75"/>
      <c r="M249" s="75"/>
      <c r="N249" s="75"/>
      <c r="O249" s="75"/>
      <c r="P249" s="75"/>
      <c r="Q249" s="75"/>
      <c r="R249" s="76">
        <v>7.1999999999999995E-2</v>
      </c>
      <c r="S249" s="73">
        <v>0.03</v>
      </c>
    </row>
    <row r="250" spans="1:19" s="73" customFormat="1" ht="15.75" x14ac:dyDescent="0.25">
      <c r="A250" s="66" t="s">
        <v>412</v>
      </c>
      <c r="B250" s="67" t="s">
        <v>209</v>
      </c>
      <c r="C250" s="14" t="s">
        <v>18</v>
      </c>
      <c r="D250" s="68" t="s">
        <v>147</v>
      </c>
      <c r="E250" s="69"/>
      <c r="F250" s="70">
        <f t="shared" si="14"/>
        <v>16.011600000000001</v>
      </c>
      <c r="G250" s="71">
        <f t="shared" si="15"/>
        <v>3.2023200000000003</v>
      </c>
      <c r="H250" s="72"/>
      <c r="J250" s="74"/>
      <c r="K250" s="75"/>
      <c r="L250" s="75"/>
      <c r="M250" s="75"/>
      <c r="N250" s="75"/>
      <c r="O250" s="75"/>
      <c r="P250" s="75"/>
      <c r="Q250" s="75"/>
      <c r="R250" s="76">
        <v>0.1</v>
      </c>
      <c r="S250" s="73">
        <v>0.06</v>
      </c>
    </row>
    <row r="251" spans="1:19" s="73" customFormat="1" ht="15.75" x14ac:dyDescent="0.25">
      <c r="A251" s="66" t="s">
        <v>412</v>
      </c>
      <c r="B251" s="67" t="s">
        <v>211</v>
      </c>
      <c r="C251" s="14" t="s">
        <v>18</v>
      </c>
      <c r="D251" s="68" t="s">
        <v>147</v>
      </c>
      <c r="E251" s="69"/>
      <c r="F251" s="70">
        <f t="shared" si="14"/>
        <v>16.2456</v>
      </c>
      <c r="G251" s="71">
        <f t="shared" si="15"/>
        <v>3.2491199999999996</v>
      </c>
      <c r="H251" s="72"/>
      <c r="J251" s="74"/>
      <c r="K251" s="75"/>
      <c r="L251" s="75"/>
      <c r="M251" s="75"/>
      <c r="N251" s="75"/>
      <c r="O251" s="75"/>
      <c r="P251" s="75"/>
      <c r="Q251" s="75"/>
      <c r="R251" s="76">
        <v>0.114</v>
      </c>
      <c r="S251" s="73">
        <v>0.06</v>
      </c>
    </row>
    <row r="252" spans="1:19" s="73" customFormat="1" ht="15.75" x14ac:dyDescent="0.25">
      <c r="A252" s="66" t="s">
        <v>413</v>
      </c>
      <c r="B252" s="67" t="s">
        <v>213</v>
      </c>
      <c r="C252" s="14" t="s">
        <v>18</v>
      </c>
      <c r="D252" s="68" t="s">
        <v>147</v>
      </c>
      <c r="E252" s="69"/>
      <c r="F252" s="70">
        <f t="shared" si="14"/>
        <v>20.8674</v>
      </c>
      <c r="G252" s="71">
        <f t="shared" si="15"/>
        <v>4.1734800000000005</v>
      </c>
      <c r="H252" s="72"/>
      <c r="J252" s="74"/>
      <c r="K252" s="75"/>
      <c r="L252" s="75"/>
      <c r="M252" s="75"/>
      <c r="N252" s="75"/>
      <c r="O252" s="75"/>
      <c r="P252" s="75"/>
      <c r="Q252" s="75"/>
      <c r="R252" s="76">
        <v>0.13500000000000001</v>
      </c>
      <c r="S252" s="73">
        <v>0.06</v>
      </c>
    </row>
    <row r="253" spans="1:19" s="73" customFormat="1" ht="15.75" x14ac:dyDescent="0.25">
      <c r="A253" s="66" t="s">
        <v>412</v>
      </c>
      <c r="B253" s="67" t="s">
        <v>215</v>
      </c>
      <c r="C253" s="14" t="s">
        <v>18</v>
      </c>
      <c r="D253" s="68" t="s">
        <v>147</v>
      </c>
      <c r="E253" s="69"/>
      <c r="F253" s="70">
        <f t="shared" si="14"/>
        <v>17.73</v>
      </c>
      <c r="G253" s="71">
        <f t="shared" si="15"/>
        <v>3.5460000000000003</v>
      </c>
      <c r="H253" s="72"/>
      <c r="J253" s="74"/>
      <c r="K253" s="75"/>
      <c r="L253" s="75"/>
      <c r="M253" s="75"/>
      <c r="N253" s="75"/>
      <c r="O253" s="75"/>
      <c r="P253" s="75"/>
      <c r="Q253" s="75"/>
      <c r="R253" s="76">
        <v>0.13500000000000001</v>
      </c>
      <c r="S253" s="73">
        <v>0.06</v>
      </c>
    </row>
    <row r="254" spans="1:19" s="73" customFormat="1" ht="15.75" x14ac:dyDescent="0.25">
      <c r="A254" s="66" t="s">
        <v>413</v>
      </c>
      <c r="B254" s="67" t="s">
        <v>217</v>
      </c>
      <c r="C254" s="14" t="s">
        <v>18</v>
      </c>
      <c r="D254" s="68" t="s">
        <v>147</v>
      </c>
      <c r="E254" s="69"/>
      <c r="F254" s="70">
        <f t="shared" si="14"/>
        <v>25.3188</v>
      </c>
      <c r="G254" s="71">
        <f t="shared" si="15"/>
        <v>5.0637599999999994</v>
      </c>
      <c r="H254" s="72"/>
      <c r="J254" s="74"/>
      <c r="K254" s="75"/>
      <c r="L254" s="75"/>
      <c r="M254" s="75"/>
      <c r="N254" s="75"/>
      <c r="O254" s="75"/>
      <c r="P254" s="75"/>
      <c r="Q254" s="75"/>
      <c r="R254" s="76">
        <v>0.15</v>
      </c>
      <c r="S254" s="73">
        <v>0.06</v>
      </c>
    </row>
    <row r="255" spans="1:19" s="73" customFormat="1" ht="15.75" x14ac:dyDescent="0.25">
      <c r="A255" s="66" t="s">
        <v>412</v>
      </c>
      <c r="B255" s="67" t="s">
        <v>219</v>
      </c>
      <c r="C255" s="14" t="s">
        <v>18</v>
      </c>
      <c r="D255" s="68" t="s">
        <v>147</v>
      </c>
      <c r="E255" s="69"/>
      <c r="F255" s="70">
        <f t="shared" si="14"/>
        <v>20.743200000000002</v>
      </c>
      <c r="G255" s="71">
        <f t="shared" si="15"/>
        <v>4.1486400000000003</v>
      </c>
      <c r="H255" s="72"/>
      <c r="J255" s="74"/>
      <c r="K255" s="75"/>
      <c r="L255" s="75"/>
      <c r="M255" s="75"/>
      <c r="N255" s="75"/>
      <c r="O255" s="75"/>
      <c r="P255" s="75"/>
      <c r="Q255" s="75"/>
      <c r="R255" s="76">
        <v>0.15</v>
      </c>
      <c r="S255" s="73">
        <v>0.06</v>
      </c>
    </row>
    <row r="256" spans="1:19" s="73" customFormat="1" ht="15.75" x14ac:dyDescent="0.25">
      <c r="A256" s="66" t="s">
        <v>413</v>
      </c>
      <c r="B256" s="67" t="s">
        <v>221</v>
      </c>
      <c r="C256" s="14" t="s">
        <v>18</v>
      </c>
      <c r="D256" s="68" t="s">
        <v>147</v>
      </c>
      <c r="E256" s="69"/>
      <c r="F256" s="70">
        <f t="shared" si="14"/>
        <v>28.921200000000002</v>
      </c>
      <c r="G256" s="71">
        <f t="shared" si="15"/>
        <v>5.7842400000000005</v>
      </c>
      <c r="H256" s="72"/>
      <c r="J256" s="74"/>
      <c r="K256" s="75"/>
      <c r="L256" s="75"/>
      <c r="M256" s="75"/>
      <c r="N256" s="75"/>
      <c r="O256" s="75"/>
      <c r="P256" s="75"/>
      <c r="Q256" s="75"/>
      <c r="R256" s="76">
        <v>0.16400000000000001</v>
      </c>
      <c r="S256" s="73">
        <v>0.06</v>
      </c>
    </row>
    <row r="257" spans="1:19" s="73" customFormat="1" ht="15.75" x14ac:dyDescent="0.25">
      <c r="A257" s="66" t="s">
        <v>412</v>
      </c>
      <c r="B257" s="67" t="s">
        <v>223</v>
      </c>
      <c r="C257" s="14" t="s">
        <v>18</v>
      </c>
      <c r="D257" s="68" t="s">
        <v>147</v>
      </c>
      <c r="E257" s="69"/>
      <c r="F257" s="70">
        <f t="shared" si="14"/>
        <v>24.713999999999995</v>
      </c>
      <c r="G257" s="71">
        <f t="shared" si="15"/>
        <v>4.9427999999999992</v>
      </c>
      <c r="H257" s="72"/>
      <c r="J257" s="74"/>
      <c r="K257" s="75"/>
      <c r="L257" s="75"/>
      <c r="M257" s="75"/>
      <c r="N257" s="75"/>
      <c r="O257" s="75"/>
      <c r="P257" s="75"/>
      <c r="Q257" s="75"/>
      <c r="R257" s="76">
        <v>0.16400000000000001</v>
      </c>
      <c r="S257" s="73">
        <v>0.06</v>
      </c>
    </row>
    <row r="258" spans="1:19" s="73" customFormat="1" ht="15.75" x14ac:dyDescent="0.25">
      <c r="A258" s="66" t="s">
        <v>414</v>
      </c>
      <c r="B258" s="67" t="s">
        <v>225</v>
      </c>
      <c r="C258" s="14" t="s">
        <v>18</v>
      </c>
      <c r="D258" s="68" t="s">
        <v>147</v>
      </c>
      <c r="E258" s="69"/>
      <c r="F258" s="70">
        <f t="shared" si="14"/>
        <v>24.495200000000001</v>
      </c>
      <c r="G258" s="71">
        <f t="shared" si="15"/>
        <v>4.8990400000000003</v>
      </c>
      <c r="H258" s="72"/>
      <c r="J258" s="74"/>
      <c r="K258" s="75"/>
      <c r="L258" s="75"/>
      <c r="M258" s="75"/>
      <c r="N258" s="75"/>
      <c r="O258" s="75"/>
      <c r="P258" s="75"/>
      <c r="Q258" s="75"/>
      <c r="R258" s="76">
        <v>0.12</v>
      </c>
      <c r="S258" s="73">
        <v>0.08</v>
      </c>
    </row>
    <row r="259" spans="1:19" s="73" customFormat="1" ht="15.75" x14ac:dyDescent="0.25">
      <c r="A259" s="66" t="s">
        <v>414</v>
      </c>
      <c r="B259" s="67" t="s">
        <v>228</v>
      </c>
      <c r="C259" s="14" t="s">
        <v>18</v>
      </c>
      <c r="D259" s="68" t="s">
        <v>147</v>
      </c>
      <c r="E259" s="69"/>
      <c r="F259" s="70">
        <f t="shared" si="14"/>
        <v>24.483200000000004</v>
      </c>
      <c r="G259" s="71">
        <f t="shared" si="15"/>
        <v>4.8966400000000014</v>
      </c>
      <c r="H259" s="72"/>
      <c r="J259" s="74"/>
      <c r="K259" s="75"/>
      <c r="L259" s="75"/>
      <c r="M259" s="75"/>
      <c r="N259" s="75"/>
      <c r="O259" s="75"/>
      <c r="P259" s="75"/>
      <c r="Q259" s="75"/>
      <c r="R259" s="76">
        <v>0.13</v>
      </c>
      <c r="S259" s="73">
        <v>0.08</v>
      </c>
    </row>
    <row r="260" spans="1:19" s="73" customFormat="1" ht="15.75" x14ac:dyDescent="0.25">
      <c r="A260" s="66" t="s">
        <v>414</v>
      </c>
      <c r="B260" s="67" t="s">
        <v>230</v>
      </c>
      <c r="C260" s="14" t="s">
        <v>18</v>
      </c>
      <c r="D260" s="68" t="s">
        <v>147</v>
      </c>
      <c r="E260" s="69"/>
      <c r="F260" s="70">
        <f t="shared" si="14"/>
        <v>28.483200000000004</v>
      </c>
      <c r="G260" s="71">
        <f t="shared" si="15"/>
        <v>5.6966400000000013</v>
      </c>
      <c r="H260" s="72"/>
      <c r="J260" s="74"/>
      <c r="K260" s="75"/>
      <c r="L260" s="75"/>
      <c r="M260" s="75"/>
      <c r="N260" s="75"/>
      <c r="O260" s="75"/>
      <c r="P260" s="75"/>
      <c r="Q260" s="75"/>
      <c r="R260" s="76">
        <v>0.15</v>
      </c>
      <c r="S260" s="73">
        <v>0.08</v>
      </c>
    </row>
    <row r="261" spans="1:19" s="73" customFormat="1" ht="15.75" x14ac:dyDescent="0.25">
      <c r="A261" s="66" t="s">
        <v>414</v>
      </c>
      <c r="B261" s="67" t="s">
        <v>232</v>
      </c>
      <c r="C261" s="14" t="s">
        <v>18</v>
      </c>
      <c r="D261" s="68" t="s">
        <v>147</v>
      </c>
      <c r="E261" s="69"/>
      <c r="F261" s="70">
        <f t="shared" si="14"/>
        <v>30.244800000000001</v>
      </c>
      <c r="G261" s="71">
        <f t="shared" si="15"/>
        <v>6.048960000000001</v>
      </c>
      <c r="H261" s="72"/>
      <c r="J261" s="74"/>
      <c r="K261" s="75"/>
      <c r="L261" s="75"/>
      <c r="M261" s="75"/>
      <c r="N261" s="75"/>
      <c r="O261" s="75"/>
      <c r="P261" s="75"/>
      <c r="Q261" s="75"/>
      <c r="R261" s="76">
        <v>0.17</v>
      </c>
      <c r="S261" s="73">
        <v>0.08</v>
      </c>
    </row>
    <row r="262" spans="1:19" s="73" customFormat="1" ht="15.75" x14ac:dyDescent="0.25">
      <c r="A262" s="66" t="s">
        <v>414</v>
      </c>
      <c r="B262" s="67" t="s">
        <v>234</v>
      </c>
      <c r="C262" s="14" t="s">
        <v>18</v>
      </c>
      <c r="D262" s="68" t="s">
        <v>147</v>
      </c>
      <c r="E262" s="69"/>
      <c r="F262" s="70">
        <f t="shared" si="14"/>
        <v>39.5184</v>
      </c>
      <c r="G262" s="71">
        <f t="shared" si="15"/>
        <v>7.9036799999999996</v>
      </c>
      <c r="H262" s="72"/>
      <c r="J262" s="74"/>
      <c r="K262" s="75"/>
      <c r="L262" s="75"/>
      <c r="M262" s="75"/>
      <c r="N262" s="75"/>
      <c r="O262" s="75"/>
      <c r="P262" s="75"/>
      <c r="Q262" s="75"/>
      <c r="R262" s="76">
        <v>0.23</v>
      </c>
      <c r="S262" s="73">
        <v>0.08</v>
      </c>
    </row>
    <row r="263" spans="1:19" s="73" customFormat="1" ht="15.75" x14ac:dyDescent="0.25">
      <c r="A263" s="66" t="s">
        <v>415</v>
      </c>
      <c r="B263" s="67" t="s">
        <v>236</v>
      </c>
      <c r="C263" s="14" t="s">
        <v>18</v>
      </c>
      <c r="D263" s="68" t="s">
        <v>147</v>
      </c>
      <c r="E263" s="69"/>
      <c r="F263" s="70">
        <f t="shared" si="14"/>
        <v>32.807499999999997</v>
      </c>
      <c r="G263" s="71">
        <f t="shared" si="15"/>
        <v>6.5614999999999997</v>
      </c>
      <c r="H263" s="72"/>
      <c r="J263" s="74"/>
      <c r="K263" s="75"/>
      <c r="L263" s="75"/>
      <c r="M263" s="75"/>
      <c r="N263" s="75"/>
      <c r="O263" s="75"/>
      <c r="P263" s="75"/>
      <c r="Q263" s="75"/>
      <c r="R263" s="76">
        <v>0.16</v>
      </c>
      <c r="S263" s="73">
        <v>0.11</v>
      </c>
    </row>
    <row r="264" spans="1:19" s="73" customFormat="1" ht="15.75" x14ac:dyDescent="0.25">
      <c r="A264" s="66" t="s">
        <v>415</v>
      </c>
      <c r="B264" s="67" t="s">
        <v>238</v>
      </c>
      <c r="C264" s="14" t="s">
        <v>18</v>
      </c>
      <c r="D264" s="68" t="s">
        <v>147</v>
      </c>
      <c r="E264" s="69"/>
      <c r="F264" s="70">
        <f t="shared" si="14"/>
        <v>34.814999999999998</v>
      </c>
      <c r="G264" s="71">
        <f t="shared" si="15"/>
        <v>6.9629999999999992</v>
      </c>
      <c r="H264" s="72"/>
      <c r="J264" s="74"/>
      <c r="K264" s="75"/>
      <c r="L264" s="75"/>
      <c r="M264" s="75"/>
      <c r="N264" s="75"/>
      <c r="O264" s="75"/>
      <c r="P264" s="75"/>
      <c r="Q264" s="75"/>
      <c r="R264" s="76">
        <v>0.17</v>
      </c>
      <c r="S264" s="73">
        <v>0.11</v>
      </c>
    </row>
    <row r="265" spans="1:19" s="73" customFormat="1" ht="15.75" x14ac:dyDescent="0.25">
      <c r="A265" s="66" t="s">
        <v>415</v>
      </c>
      <c r="B265" s="67" t="s">
        <v>240</v>
      </c>
      <c r="C265" s="14" t="s">
        <v>18</v>
      </c>
      <c r="D265" s="68" t="s">
        <v>147</v>
      </c>
      <c r="E265" s="69"/>
      <c r="F265" s="70">
        <f t="shared" si="14"/>
        <v>36.142699999999998</v>
      </c>
      <c r="G265" s="71">
        <f t="shared" si="15"/>
        <v>7.2285399999999989</v>
      </c>
      <c r="H265" s="72"/>
      <c r="J265" s="74"/>
      <c r="K265" s="75"/>
      <c r="L265" s="75"/>
      <c r="M265" s="75"/>
      <c r="N265" s="75"/>
      <c r="O265" s="75"/>
      <c r="P265" s="75"/>
      <c r="Q265" s="75"/>
      <c r="R265" s="76">
        <v>0.2</v>
      </c>
      <c r="S265" s="73">
        <v>0.11</v>
      </c>
    </row>
    <row r="266" spans="1:19" s="73" customFormat="1" ht="15.75" x14ac:dyDescent="0.25">
      <c r="A266" s="66" t="s">
        <v>415</v>
      </c>
      <c r="B266" s="67" t="s">
        <v>242</v>
      </c>
      <c r="C266" s="14" t="s">
        <v>18</v>
      </c>
      <c r="D266" s="68" t="s">
        <v>147</v>
      </c>
      <c r="E266" s="69"/>
      <c r="F266" s="70">
        <f t="shared" si="14"/>
        <v>38.211799999999997</v>
      </c>
      <c r="G266" s="71">
        <f t="shared" si="15"/>
        <v>7.6423599999999992</v>
      </c>
      <c r="H266" s="72"/>
      <c r="J266" s="74"/>
      <c r="K266" s="75"/>
      <c r="L266" s="75"/>
      <c r="M266" s="75"/>
      <c r="N266" s="75"/>
      <c r="O266" s="75"/>
      <c r="P266" s="75"/>
      <c r="Q266" s="75"/>
      <c r="R266" s="76">
        <v>0.23</v>
      </c>
      <c r="S266" s="73">
        <v>0.11</v>
      </c>
    </row>
    <row r="267" spans="1:19" s="73" customFormat="1" ht="15.75" x14ac:dyDescent="0.25">
      <c r="A267" s="66" t="s">
        <v>415</v>
      </c>
      <c r="B267" s="67" t="s">
        <v>244</v>
      </c>
      <c r="C267" s="14" t="s">
        <v>18</v>
      </c>
      <c r="D267" s="68" t="s">
        <v>147</v>
      </c>
      <c r="E267" s="69"/>
      <c r="F267" s="70">
        <f t="shared" si="14"/>
        <v>47.206499999999991</v>
      </c>
      <c r="G267" s="71">
        <f t="shared" si="15"/>
        <v>9.4412999999999982</v>
      </c>
      <c r="H267" s="72"/>
      <c r="J267" s="74"/>
      <c r="K267" s="75"/>
      <c r="L267" s="75"/>
      <c r="M267" s="75"/>
      <c r="N267" s="75"/>
      <c r="O267" s="75"/>
      <c r="P267" s="75"/>
      <c r="Q267" s="75"/>
      <c r="R267" s="76">
        <v>0.3</v>
      </c>
      <c r="S267" s="73">
        <v>0.11</v>
      </c>
    </row>
    <row r="268" spans="1:19" s="73" customFormat="1" ht="15.75" x14ac:dyDescent="0.25">
      <c r="A268" s="66" t="s">
        <v>416</v>
      </c>
      <c r="B268" s="67" t="s">
        <v>246</v>
      </c>
      <c r="C268" s="14" t="s">
        <v>18</v>
      </c>
      <c r="D268" s="68" t="s">
        <v>147</v>
      </c>
      <c r="E268" s="69"/>
      <c r="F268" s="70">
        <f t="shared" si="14"/>
        <v>10.116299999999999</v>
      </c>
      <c r="G268" s="71">
        <f t="shared" si="15"/>
        <v>2.0232599999999996</v>
      </c>
      <c r="H268" s="72"/>
      <c r="J268" s="74"/>
      <c r="K268" s="75"/>
      <c r="L268" s="75"/>
      <c r="M268" s="75"/>
      <c r="N268" s="75"/>
      <c r="O268" s="75"/>
      <c r="P268" s="75"/>
      <c r="Q268" s="75"/>
      <c r="R268" s="76">
        <v>0.03</v>
      </c>
      <c r="S268" s="73">
        <v>0.03</v>
      </c>
    </row>
    <row r="269" spans="1:19" s="73" customFormat="1" ht="15.75" x14ac:dyDescent="0.25">
      <c r="A269" s="66" t="s">
        <v>417</v>
      </c>
      <c r="B269" s="67" t="s">
        <v>248</v>
      </c>
      <c r="C269" s="14" t="s">
        <v>18</v>
      </c>
      <c r="D269" s="68" t="s">
        <v>147</v>
      </c>
      <c r="E269" s="69"/>
      <c r="F269" s="70">
        <f t="shared" si="14"/>
        <v>9.7595999999999989</v>
      </c>
      <c r="G269" s="71">
        <f t="shared" si="15"/>
        <v>1.9519199999999999</v>
      </c>
      <c r="H269" s="72"/>
      <c r="J269" s="74"/>
      <c r="K269" s="75"/>
      <c r="L269" s="75"/>
      <c r="M269" s="75"/>
      <c r="N269" s="75"/>
      <c r="O269" s="75"/>
      <c r="P269" s="75"/>
      <c r="Q269" s="75"/>
      <c r="R269" s="76">
        <v>0.04</v>
      </c>
      <c r="S269" s="73">
        <v>0.03</v>
      </c>
    </row>
    <row r="270" spans="1:19" s="73" customFormat="1" ht="15.75" x14ac:dyDescent="0.25">
      <c r="A270" s="66" t="s">
        <v>418</v>
      </c>
      <c r="B270" s="67" t="s">
        <v>250</v>
      </c>
      <c r="C270" s="14" t="s">
        <v>18</v>
      </c>
      <c r="D270" s="68" t="s">
        <v>147</v>
      </c>
      <c r="E270" s="69"/>
      <c r="F270" s="70">
        <f t="shared" si="14"/>
        <v>13.469999999999999</v>
      </c>
      <c r="G270" s="71">
        <f t="shared" si="15"/>
        <v>2.694</v>
      </c>
      <c r="H270" s="72"/>
      <c r="J270" s="74"/>
      <c r="K270" s="75"/>
      <c r="L270" s="75"/>
      <c r="M270" s="75"/>
      <c r="N270" s="75"/>
      <c r="O270" s="75"/>
      <c r="P270" s="75"/>
      <c r="Q270" s="75"/>
      <c r="R270" s="76">
        <v>0.08</v>
      </c>
      <c r="S270" s="73">
        <v>0.05</v>
      </c>
    </row>
    <row r="271" spans="1:19" s="73" customFormat="1" ht="15.75" x14ac:dyDescent="0.25">
      <c r="A271" s="66" t="s">
        <v>418</v>
      </c>
      <c r="B271" s="67" t="s">
        <v>252</v>
      </c>
      <c r="C271" s="14" t="s">
        <v>18</v>
      </c>
      <c r="D271" s="68" t="s">
        <v>147</v>
      </c>
      <c r="E271" s="69"/>
      <c r="F271" s="70">
        <f t="shared" si="14"/>
        <v>13.693000000000001</v>
      </c>
      <c r="G271" s="71">
        <f t="shared" si="15"/>
        <v>2.7385999999999999</v>
      </c>
      <c r="H271" s="72"/>
      <c r="J271" s="74"/>
      <c r="K271" s="75"/>
      <c r="L271" s="75"/>
      <c r="M271" s="75"/>
      <c r="N271" s="75"/>
      <c r="O271" s="75"/>
      <c r="P271" s="75"/>
      <c r="Q271" s="75"/>
      <c r="R271" s="76">
        <v>0.09</v>
      </c>
      <c r="S271" s="73">
        <v>0.05</v>
      </c>
    </row>
    <row r="272" spans="1:19" s="73" customFormat="1" ht="15.75" x14ac:dyDescent="0.25">
      <c r="A272" s="66" t="s">
        <v>418</v>
      </c>
      <c r="B272" s="67" t="s">
        <v>254</v>
      </c>
      <c r="C272" s="14" t="s">
        <v>18</v>
      </c>
      <c r="D272" s="68" t="s">
        <v>147</v>
      </c>
      <c r="E272" s="69"/>
      <c r="F272" s="70">
        <f t="shared" si="14"/>
        <v>10.968500000000001</v>
      </c>
      <c r="G272" s="71">
        <f t="shared" si="15"/>
        <v>2.1937000000000002</v>
      </c>
      <c r="H272" s="72"/>
      <c r="J272" s="74"/>
      <c r="K272" s="75"/>
      <c r="L272" s="75"/>
      <c r="M272" s="75"/>
      <c r="N272" s="75"/>
      <c r="O272" s="75"/>
      <c r="P272" s="75"/>
      <c r="Q272" s="75"/>
      <c r="R272" s="76">
        <v>0.1</v>
      </c>
      <c r="S272" s="73">
        <v>0.05</v>
      </c>
    </row>
    <row r="273" spans="1:19" s="73" customFormat="1" ht="15.75" x14ac:dyDescent="0.25">
      <c r="A273" s="66" t="s">
        <v>418</v>
      </c>
      <c r="B273" s="67" t="s">
        <v>256</v>
      </c>
      <c r="C273" s="14" t="s">
        <v>18</v>
      </c>
      <c r="D273" s="68" t="s">
        <v>147</v>
      </c>
      <c r="E273" s="69"/>
      <c r="F273" s="70">
        <f t="shared" si="14"/>
        <v>11.2195</v>
      </c>
      <c r="G273" s="71">
        <f t="shared" si="15"/>
        <v>2.2439</v>
      </c>
      <c r="H273" s="72"/>
      <c r="J273" s="74"/>
      <c r="K273" s="75"/>
      <c r="L273" s="75"/>
      <c r="M273" s="75"/>
      <c r="N273" s="75"/>
      <c r="O273" s="75"/>
      <c r="P273" s="75"/>
      <c r="Q273" s="75"/>
      <c r="R273" s="76">
        <v>0.11</v>
      </c>
      <c r="S273" s="73">
        <v>0.05</v>
      </c>
    </row>
    <row r="274" spans="1:19" s="73" customFormat="1" ht="15.75" x14ac:dyDescent="0.25">
      <c r="A274" s="66" t="s">
        <v>418</v>
      </c>
      <c r="B274" s="67" t="s">
        <v>258</v>
      </c>
      <c r="C274" s="14" t="s">
        <v>18</v>
      </c>
      <c r="D274" s="68" t="s">
        <v>147</v>
      </c>
      <c r="E274" s="69"/>
      <c r="F274" s="70">
        <f t="shared" si="14"/>
        <v>11.787500000000001</v>
      </c>
      <c r="G274" s="71">
        <f t="shared" si="15"/>
        <v>2.3575000000000004</v>
      </c>
      <c r="H274" s="72"/>
      <c r="J274" s="74"/>
      <c r="K274" s="75"/>
      <c r="L274" s="75"/>
      <c r="M274" s="75"/>
      <c r="N274" s="75"/>
      <c r="O274" s="75"/>
      <c r="P274" s="75"/>
      <c r="Q274" s="75"/>
      <c r="R274" s="76">
        <v>0.13</v>
      </c>
      <c r="S274" s="73">
        <v>0.05</v>
      </c>
    </row>
    <row r="275" spans="1:19" s="73" customFormat="1" ht="15.75" x14ac:dyDescent="0.25">
      <c r="A275" s="66" t="s">
        <v>419</v>
      </c>
      <c r="B275" s="67" t="s">
        <v>260</v>
      </c>
      <c r="C275" s="14" t="s">
        <v>18</v>
      </c>
      <c r="D275" s="68" t="s">
        <v>147</v>
      </c>
      <c r="E275" s="69"/>
      <c r="F275" s="70">
        <f t="shared" si="14"/>
        <v>14.987700000000002</v>
      </c>
      <c r="G275" s="71">
        <f t="shared" si="15"/>
        <v>2.9975400000000003</v>
      </c>
      <c r="H275" s="72"/>
      <c r="J275" s="74"/>
      <c r="K275" s="75"/>
      <c r="L275" s="75"/>
      <c r="M275" s="75"/>
      <c r="N275" s="75"/>
      <c r="O275" s="75"/>
      <c r="P275" s="75"/>
      <c r="Q275" s="75"/>
      <c r="R275" s="76">
        <v>0.1</v>
      </c>
      <c r="S275" s="73">
        <v>7.0000000000000007E-2</v>
      </c>
    </row>
    <row r="276" spans="1:19" s="73" customFormat="1" ht="15.75" x14ac:dyDescent="0.25">
      <c r="A276" s="66" t="s">
        <v>419</v>
      </c>
      <c r="B276" s="67" t="s">
        <v>262</v>
      </c>
      <c r="C276" s="14" t="s">
        <v>18</v>
      </c>
      <c r="D276" s="68" t="s">
        <v>147</v>
      </c>
      <c r="E276" s="69"/>
      <c r="F276" s="70">
        <f t="shared" si="14"/>
        <v>15.270500000000002</v>
      </c>
      <c r="G276" s="71">
        <f t="shared" si="15"/>
        <v>3.0541</v>
      </c>
      <c r="H276" s="72"/>
      <c r="J276" s="74"/>
      <c r="K276" s="75"/>
      <c r="L276" s="75"/>
      <c r="M276" s="75"/>
      <c r="N276" s="75"/>
      <c r="O276" s="75"/>
      <c r="P276" s="75"/>
      <c r="Q276" s="75"/>
      <c r="R276" s="76">
        <v>0.12</v>
      </c>
      <c r="S276" s="73">
        <v>7.0000000000000007E-2</v>
      </c>
    </row>
    <row r="277" spans="1:19" s="73" customFormat="1" ht="15.75" x14ac:dyDescent="0.25">
      <c r="A277" s="66" t="s">
        <v>419</v>
      </c>
      <c r="B277" s="67" t="s">
        <v>264</v>
      </c>
      <c r="C277" s="14" t="s">
        <v>18</v>
      </c>
      <c r="D277" s="68" t="s">
        <v>147</v>
      </c>
      <c r="E277" s="69"/>
      <c r="F277" s="70">
        <f t="shared" si="14"/>
        <v>15.4945</v>
      </c>
      <c r="G277" s="71">
        <f t="shared" si="15"/>
        <v>3.0989</v>
      </c>
      <c r="H277" s="72"/>
      <c r="J277" s="74"/>
      <c r="K277" s="75"/>
      <c r="L277" s="75"/>
      <c r="M277" s="75"/>
      <c r="N277" s="75"/>
      <c r="O277" s="75"/>
      <c r="P277" s="75"/>
      <c r="Q277" s="75"/>
      <c r="R277" s="76">
        <v>0.13</v>
      </c>
      <c r="S277" s="73">
        <v>7.0000000000000007E-2</v>
      </c>
    </row>
    <row r="278" spans="1:19" s="73" customFormat="1" ht="15.75" x14ac:dyDescent="0.25">
      <c r="A278" s="66" t="s">
        <v>419</v>
      </c>
      <c r="B278" s="67" t="s">
        <v>266</v>
      </c>
      <c r="C278" s="14" t="s">
        <v>18</v>
      </c>
      <c r="D278" s="68" t="s">
        <v>147</v>
      </c>
      <c r="E278" s="69"/>
      <c r="F278" s="70">
        <f t="shared" si="14"/>
        <v>15.745800000000001</v>
      </c>
      <c r="G278" s="71">
        <f t="shared" si="15"/>
        <v>3.1491600000000002</v>
      </c>
      <c r="H278" s="72"/>
      <c r="J278" s="74"/>
      <c r="K278" s="75"/>
      <c r="L278" s="75"/>
      <c r="M278" s="75"/>
      <c r="N278" s="75"/>
      <c r="O278" s="75"/>
      <c r="P278" s="75"/>
      <c r="Q278" s="75"/>
      <c r="R278" s="76">
        <v>0.15</v>
      </c>
      <c r="S278" s="73">
        <v>7.0000000000000007E-2</v>
      </c>
    </row>
    <row r="279" spans="1:19" s="73" customFormat="1" ht="15.75" x14ac:dyDescent="0.25">
      <c r="A279" s="66" t="s">
        <v>419</v>
      </c>
      <c r="B279" s="67" t="s">
        <v>268</v>
      </c>
      <c r="C279" s="14" t="s">
        <v>18</v>
      </c>
      <c r="D279" s="68" t="s">
        <v>147</v>
      </c>
      <c r="E279" s="69"/>
      <c r="F279" s="70">
        <f t="shared" si="14"/>
        <v>16.636200000000002</v>
      </c>
      <c r="G279" s="71">
        <f t="shared" si="15"/>
        <v>3.3272400000000006</v>
      </c>
      <c r="H279" s="72"/>
      <c r="J279" s="74"/>
      <c r="K279" s="75"/>
      <c r="L279" s="75"/>
      <c r="M279" s="75"/>
      <c r="N279" s="75"/>
      <c r="O279" s="75"/>
      <c r="P279" s="75"/>
      <c r="Q279" s="75"/>
      <c r="R279" s="76">
        <v>0.17</v>
      </c>
      <c r="S279" s="73">
        <v>7.0000000000000007E-2</v>
      </c>
    </row>
    <row r="280" spans="1:19" s="73" customFormat="1" ht="15.75" x14ac:dyDescent="0.25">
      <c r="A280" s="66" t="s">
        <v>419</v>
      </c>
      <c r="B280" s="67" t="s">
        <v>270</v>
      </c>
      <c r="C280" s="14" t="s">
        <v>18</v>
      </c>
      <c r="D280" s="68" t="s">
        <v>147</v>
      </c>
      <c r="E280" s="69"/>
      <c r="F280" s="70">
        <f t="shared" si="14"/>
        <v>16.591400000000004</v>
      </c>
      <c r="G280" s="71">
        <f t="shared" si="15"/>
        <v>3.318280000000001</v>
      </c>
      <c r="H280" s="72"/>
      <c r="J280" s="74"/>
      <c r="K280" s="75"/>
      <c r="L280" s="75"/>
      <c r="M280" s="75"/>
      <c r="N280" s="75"/>
      <c r="O280" s="75"/>
      <c r="P280" s="75"/>
      <c r="Q280" s="75"/>
      <c r="R280" s="76">
        <v>0.18</v>
      </c>
      <c r="S280" s="73">
        <v>7.0000000000000007E-2</v>
      </c>
    </row>
    <row r="281" spans="1:19" s="73" customFormat="1" ht="15.75" x14ac:dyDescent="0.25">
      <c r="A281" s="66" t="s">
        <v>420</v>
      </c>
      <c r="B281" s="67" t="s">
        <v>272</v>
      </c>
      <c r="C281" s="14" t="s">
        <v>18</v>
      </c>
      <c r="D281" s="68" t="s">
        <v>147</v>
      </c>
      <c r="E281" s="69"/>
      <c r="F281" s="70">
        <f t="shared" si="14"/>
        <v>21.307199999999998</v>
      </c>
      <c r="G281" s="71">
        <f t="shared" si="15"/>
        <v>4.2614399999999995</v>
      </c>
      <c r="H281" s="72"/>
      <c r="J281" s="74"/>
      <c r="K281" s="75"/>
      <c r="L281" s="75"/>
      <c r="M281" s="75"/>
      <c r="N281" s="75"/>
      <c r="O281" s="75"/>
      <c r="P281" s="75"/>
      <c r="Q281" s="75"/>
      <c r="R281" s="76">
        <v>0.25</v>
      </c>
      <c r="S281" s="73">
        <v>0.08</v>
      </c>
    </row>
    <row r="282" spans="1:19" s="73" customFormat="1" ht="15.75" x14ac:dyDescent="0.25">
      <c r="A282" s="66" t="s">
        <v>421</v>
      </c>
      <c r="B282" s="67" t="s">
        <v>274</v>
      </c>
      <c r="C282" s="14" t="s">
        <v>18</v>
      </c>
      <c r="D282" s="68" t="s">
        <v>147</v>
      </c>
      <c r="E282" s="69"/>
      <c r="F282" s="70">
        <f t="shared" si="14"/>
        <v>29.073</v>
      </c>
      <c r="G282" s="71">
        <f t="shared" si="15"/>
        <v>5.8146000000000004</v>
      </c>
      <c r="H282" s="72"/>
      <c r="J282" s="74"/>
      <c r="K282" s="75"/>
      <c r="L282" s="75"/>
      <c r="M282" s="75"/>
      <c r="N282" s="75"/>
      <c r="O282" s="75"/>
      <c r="P282" s="75"/>
      <c r="Q282" s="75"/>
      <c r="R282" s="76">
        <v>0.33</v>
      </c>
      <c r="S282" s="73">
        <v>0.11</v>
      </c>
    </row>
    <row r="283" spans="1:19" s="73" customFormat="1" ht="15.75" x14ac:dyDescent="0.25">
      <c r="A283" s="66" t="s">
        <v>404</v>
      </c>
      <c r="B283" s="67" t="s">
        <v>276</v>
      </c>
      <c r="C283" s="14" t="s">
        <v>18</v>
      </c>
      <c r="D283" s="68" t="s">
        <v>147</v>
      </c>
      <c r="E283" s="69"/>
      <c r="F283" s="70">
        <f t="shared" si="14"/>
        <v>3.7130000000000001</v>
      </c>
      <c r="G283" s="71">
        <f t="shared" si="15"/>
        <v>0.74260000000000004</v>
      </c>
      <c r="H283" s="72"/>
      <c r="J283" s="74"/>
      <c r="K283" s="75"/>
      <c r="L283" s="75"/>
      <c r="M283" s="75"/>
      <c r="N283" s="75"/>
      <c r="O283" s="75"/>
      <c r="P283" s="75"/>
      <c r="Q283" s="75"/>
      <c r="R283" s="76">
        <v>1.2E-2</v>
      </c>
      <c r="S283" s="73">
        <v>0.01</v>
      </c>
    </row>
    <row r="284" spans="1:19" s="73" customFormat="1" ht="15.75" x14ac:dyDescent="0.25">
      <c r="A284" s="66" t="s">
        <v>411</v>
      </c>
      <c r="B284" s="67" t="s">
        <v>279</v>
      </c>
      <c r="C284" s="14" t="s">
        <v>18</v>
      </c>
      <c r="D284" s="68" t="s">
        <v>147</v>
      </c>
      <c r="E284" s="69"/>
      <c r="F284" s="70">
        <f t="shared" si="14"/>
        <v>10.3818</v>
      </c>
      <c r="G284" s="71">
        <f t="shared" si="15"/>
        <v>2.0763599999999998</v>
      </c>
      <c r="H284" s="72"/>
      <c r="J284" s="74"/>
      <c r="K284" s="75"/>
      <c r="L284" s="75"/>
      <c r="M284" s="75"/>
      <c r="N284" s="75"/>
      <c r="O284" s="75"/>
      <c r="P284" s="75"/>
      <c r="Q284" s="75"/>
      <c r="R284" s="76">
        <v>7.9000000000000001E-2</v>
      </c>
      <c r="S284" s="73">
        <v>0.03</v>
      </c>
    </row>
    <row r="285" spans="1:19" s="73" customFormat="1" ht="15.75" x14ac:dyDescent="0.25">
      <c r="A285" s="66" t="s">
        <v>412</v>
      </c>
      <c r="B285" s="67" t="s">
        <v>281</v>
      </c>
      <c r="C285" s="14" t="s">
        <v>18</v>
      </c>
      <c r="D285" s="68" t="s">
        <v>147</v>
      </c>
      <c r="E285" s="69"/>
      <c r="F285" s="70">
        <f t="shared" si="14"/>
        <v>27.147599999999997</v>
      </c>
      <c r="G285" s="71">
        <f t="shared" si="15"/>
        <v>5.4295200000000001</v>
      </c>
      <c r="H285" s="72"/>
      <c r="J285" s="74"/>
      <c r="K285" s="75"/>
      <c r="L285" s="75"/>
      <c r="M285" s="75"/>
      <c r="N285" s="75"/>
      <c r="O285" s="75"/>
      <c r="P285" s="75"/>
      <c r="Q285" s="75"/>
      <c r="R285" s="76">
        <v>0.17100000000000001</v>
      </c>
      <c r="S285" s="73">
        <v>0.06</v>
      </c>
    </row>
    <row r="286" spans="1:19" s="73" customFormat="1" ht="15.75" x14ac:dyDescent="0.25">
      <c r="A286" s="66" t="s">
        <v>412</v>
      </c>
      <c r="B286" s="67" t="s">
        <v>283</v>
      </c>
      <c r="C286" s="14" t="s">
        <v>18</v>
      </c>
      <c r="D286" s="68" t="s">
        <v>147</v>
      </c>
      <c r="E286" s="69"/>
      <c r="F286" s="70">
        <f t="shared" si="14"/>
        <v>24.773399999999999</v>
      </c>
      <c r="G286" s="71">
        <f t="shared" si="15"/>
        <v>4.9546799999999998</v>
      </c>
      <c r="H286" s="72"/>
      <c r="J286" s="74"/>
      <c r="K286" s="75"/>
      <c r="L286" s="75"/>
      <c r="M286" s="75"/>
      <c r="N286" s="75"/>
      <c r="O286" s="75"/>
      <c r="P286" s="75"/>
      <c r="Q286" s="75"/>
      <c r="R286" s="76">
        <v>0.185</v>
      </c>
      <c r="S286" s="73">
        <v>0.06</v>
      </c>
    </row>
    <row r="287" spans="1:19" s="73" customFormat="1" ht="15.75" x14ac:dyDescent="0.25">
      <c r="A287" s="66" t="s">
        <v>412</v>
      </c>
      <c r="B287" s="67" t="s">
        <v>285</v>
      </c>
      <c r="C287" s="14" t="s">
        <v>18</v>
      </c>
      <c r="D287" s="68" t="s">
        <v>147</v>
      </c>
      <c r="E287" s="69"/>
      <c r="F287" s="70">
        <f t="shared" si="14"/>
        <v>24.675000000000001</v>
      </c>
      <c r="G287" s="71">
        <f t="shared" si="15"/>
        <v>4.9349999999999996</v>
      </c>
      <c r="H287" s="72"/>
      <c r="J287" s="74"/>
      <c r="K287" s="75"/>
      <c r="L287" s="75"/>
      <c r="M287" s="75"/>
      <c r="N287" s="75"/>
      <c r="O287" s="75"/>
      <c r="P287" s="75"/>
      <c r="Q287" s="75"/>
      <c r="R287" s="76">
        <v>0.2</v>
      </c>
      <c r="S287" s="73">
        <v>0.06</v>
      </c>
    </row>
    <row r="288" spans="1:19" s="73" customFormat="1" ht="15.75" x14ac:dyDescent="0.25">
      <c r="A288" s="66" t="s">
        <v>422</v>
      </c>
      <c r="B288" s="67" t="s">
        <v>287</v>
      </c>
      <c r="C288" s="14" t="s">
        <v>18</v>
      </c>
      <c r="D288" s="68" t="s">
        <v>147</v>
      </c>
      <c r="E288" s="69"/>
      <c r="F288" s="70">
        <f t="shared" si="14"/>
        <v>13.555199999999999</v>
      </c>
      <c r="G288" s="71">
        <f t="shared" si="15"/>
        <v>2.7110399999999997</v>
      </c>
      <c r="H288" s="72"/>
      <c r="J288" s="74"/>
      <c r="K288" s="75"/>
      <c r="L288" s="75"/>
      <c r="M288" s="75"/>
      <c r="N288" s="75"/>
      <c r="O288" s="75"/>
      <c r="P288" s="75"/>
      <c r="Q288" s="75"/>
      <c r="R288" s="76">
        <v>0.154</v>
      </c>
      <c r="S288" s="73">
        <v>0.04</v>
      </c>
    </row>
    <row r="289" spans="1:19" s="73" customFormat="1" ht="15.75" x14ac:dyDescent="0.25">
      <c r="A289" s="66" t="s">
        <v>422</v>
      </c>
      <c r="B289" s="67" t="s">
        <v>289</v>
      </c>
      <c r="C289" s="14" t="s">
        <v>18</v>
      </c>
      <c r="D289" s="68" t="s">
        <v>147</v>
      </c>
      <c r="E289" s="69"/>
      <c r="F289" s="70">
        <f t="shared" si="14"/>
        <v>14.5908</v>
      </c>
      <c r="G289" s="71">
        <f t="shared" si="15"/>
        <v>2.9181599999999999</v>
      </c>
      <c r="H289" s="72"/>
      <c r="J289" s="74"/>
      <c r="K289" s="75"/>
      <c r="L289" s="75"/>
      <c r="M289" s="75"/>
      <c r="N289" s="75"/>
      <c r="O289" s="75"/>
      <c r="P289" s="75"/>
      <c r="Q289" s="75"/>
      <c r="R289" s="76">
        <v>0.16700000000000001</v>
      </c>
      <c r="S289" s="73">
        <v>0.04</v>
      </c>
    </row>
    <row r="290" spans="1:19" s="73" customFormat="1" ht="15.75" x14ac:dyDescent="0.25">
      <c r="A290" s="66" t="s">
        <v>422</v>
      </c>
      <c r="B290" s="67" t="s">
        <v>291</v>
      </c>
      <c r="C290" s="14" t="s">
        <v>18</v>
      </c>
      <c r="D290" s="68" t="s">
        <v>147</v>
      </c>
      <c r="E290" s="69"/>
      <c r="F290" s="70">
        <f t="shared" si="14"/>
        <v>19.069600000000001</v>
      </c>
      <c r="G290" s="71">
        <f t="shared" si="15"/>
        <v>3.8139200000000004</v>
      </c>
      <c r="H290" s="72"/>
      <c r="J290" s="74"/>
      <c r="K290" s="75"/>
      <c r="L290" s="75"/>
      <c r="M290" s="75"/>
      <c r="N290" s="75"/>
      <c r="O290" s="75"/>
      <c r="P290" s="75"/>
      <c r="Q290" s="75"/>
      <c r="R290" s="76">
        <v>0.20699999999999999</v>
      </c>
      <c r="S290" s="73">
        <v>0.04</v>
      </c>
    </row>
    <row r="291" spans="1:19" s="73" customFormat="1" ht="15.75" x14ac:dyDescent="0.25">
      <c r="A291" s="66" t="s">
        <v>412</v>
      </c>
      <c r="B291" s="67" t="s">
        <v>293</v>
      </c>
      <c r="C291" s="14" t="s">
        <v>18</v>
      </c>
      <c r="D291" s="68" t="s">
        <v>147</v>
      </c>
      <c r="E291" s="69"/>
      <c r="F291" s="70">
        <f t="shared" ref="F291:F336" si="16">F173/R291*S291</f>
        <v>19.949400000000001</v>
      </c>
      <c r="G291" s="71">
        <f t="shared" si="15"/>
        <v>3.9898799999999999</v>
      </c>
      <c r="H291" s="72"/>
      <c r="J291" s="74"/>
      <c r="K291" s="75"/>
      <c r="L291" s="75"/>
      <c r="M291" s="75"/>
      <c r="N291" s="75"/>
      <c r="O291" s="75"/>
      <c r="P291" s="75"/>
      <c r="Q291" s="75"/>
      <c r="R291" s="76">
        <v>0.114</v>
      </c>
      <c r="S291" s="73">
        <v>0.06</v>
      </c>
    </row>
    <row r="292" spans="1:19" s="73" customFormat="1" ht="15.75" x14ac:dyDescent="0.25">
      <c r="A292" s="66" t="s">
        <v>412</v>
      </c>
      <c r="B292" s="67" t="s">
        <v>295</v>
      </c>
      <c r="C292" s="14" t="s">
        <v>18</v>
      </c>
      <c r="D292" s="68" t="s">
        <v>147</v>
      </c>
      <c r="E292" s="69"/>
      <c r="F292" s="70">
        <f t="shared" si="16"/>
        <v>20.8566</v>
      </c>
      <c r="G292" s="71">
        <f t="shared" si="15"/>
        <v>4.1713199999999997</v>
      </c>
      <c r="H292" s="72"/>
      <c r="J292" s="74"/>
      <c r="K292" s="75"/>
      <c r="L292" s="75"/>
      <c r="M292" s="75"/>
      <c r="N292" s="75"/>
      <c r="O292" s="75"/>
      <c r="P292" s="75"/>
      <c r="Q292" s="75"/>
      <c r="R292" s="76">
        <v>0.13500000000000001</v>
      </c>
      <c r="S292" s="73">
        <v>0.06</v>
      </c>
    </row>
    <row r="293" spans="1:19" s="73" customFormat="1" ht="15.75" x14ac:dyDescent="0.25">
      <c r="A293" s="66" t="s">
        <v>412</v>
      </c>
      <c r="B293" s="67" t="s">
        <v>297</v>
      </c>
      <c r="C293" s="14" t="s">
        <v>18</v>
      </c>
      <c r="D293" s="68" t="s">
        <v>147</v>
      </c>
      <c r="E293" s="69"/>
      <c r="F293" s="70">
        <f t="shared" si="16"/>
        <v>23.578800000000001</v>
      </c>
      <c r="G293" s="71">
        <f t="shared" si="15"/>
        <v>4.7157600000000004</v>
      </c>
      <c r="H293" s="72"/>
      <c r="J293" s="74"/>
      <c r="K293" s="75"/>
      <c r="L293" s="75"/>
      <c r="M293" s="75"/>
      <c r="N293" s="75"/>
      <c r="O293" s="75"/>
      <c r="P293" s="75"/>
      <c r="Q293" s="75"/>
      <c r="R293" s="76">
        <v>0.15</v>
      </c>
      <c r="S293" s="73">
        <v>0.06</v>
      </c>
    </row>
    <row r="294" spans="1:19" s="73" customFormat="1" ht="15.75" x14ac:dyDescent="0.25">
      <c r="A294" s="66" t="s">
        <v>412</v>
      </c>
      <c r="B294" s="67" t="s">
        <v>299</v>
      </c>
      <c r="C294" s="14" t="s">
        <v>18</v>
      </c>
      <c r="D294" s="68" t="s">
        <v>147</v>
      </c>
      <c r="E294" s="69"/>
      <c r="F294" s="70">
        <f t="shared" si="16"/>
        <v>27.288000000000004</v>
      </c>
      <c r="G294" s="71">
        <f t="shared" si="15"/>
        <v>5.4576000000000011</v>
      </c>
      <c r="H294" s="72"/>
      <c r="J294" s="74"/>
      <c r="K294" s="75"/>
      <c r="L294" s="75"/>
      <c r="M294" s="75"/>
      <c r="N294" s="75"/>
      <c r="O294" s="75"/>
      <c r="P294" s="75"/>
      <c r="Q294" s="75"/>
      <c r="R294" s="76">
        <v>0.16400000000000001</v>
      </c>
      <c r="S294" s="73">
        <v>0.06</v>
      </c>
    </row>
    <row r="295" spans="1:19" s="73" customFormat="1" ht="15.75" x14ac:dyDescent="0.25">
      <c r="A295" s="66" t="s">
        <v>405</v>
      </c>
      <c r="B295" s="67" t="s">
        <v>301</v>
      </c>
      <c r="C295" s="14" t="s">
        <v>18</v>
      </c>
      <c r="D295" s="68" t="s">
        <v>147</v>
      </c>
      <c r="E295" s="69"/>
      <c r="F295" s="70">
        <f t="shared" si="16"/>
        <v>3.7749999999999999</v>
      </c>
      <c r="G295" s="71">
        <f t="shared" si="15"/>
        <v>0.755</v>
      </c>
      <c r="H295" s="72"/>
      <c r="J295" s="74"/>
      <c r="K295" s="75"/>
      <c r="L295" s="75"/>
      <c r="M295" s="75"/>
      <c r="N295" s="75"/>
      <c r="O295" s="75"/>
      <c r="P295" s="75"/>
      <c r="Q295" s="75"/>
      <c r="R295" s="76">
        <v>1.0999999999999999E-2</v>
      </c>
      <c r="S295" s="73">
        <v>0.01</v>
      </c>
    </row>
    <row r="296" spans="1:19" s="73" customFormat="1" ht="15.75" x14ac:dyDescent="0.25">
      <c r="A296" s="66" t="s">
        <v>405</v>
      </c>
      <c r="B296" s="67" t="s">
        <v>304</v>
      </c>
      <c r="C296" s="14" t="s">
        <v>18</v>
      </c>
      <c r="D296" s="68" t="s">
        <v>147</v>
      </c>
      <c r="E296" s="69"/>
      <c r="F296" s="70">
        <f t="shared" si="16"/>
        <v>3.6118000000000001</v>
      </c>
      <c r="G296" s="71">
        <f t="shared" si="15"/>
        <v>0.72236</v>
      </c>
      <c r="H296" s="72"/>
      <c r="J296" s="74"/>
      <c r="K296" s="75"/>
      <c r="L296" s="75"/>
      <c r="M296" s="75"/>
      <c r="N296" s="75"/>
      <c r="O296" s="75"/>
      <c r="P296" s="75"/>
      <c r="Q296" s="75"/>
      <c r="R296" s="76">
        <v>1.4E-2</v>
      </c>
      <c r="S296" s="73">
        <v>0.01</v>
      </c>
    </row>
    <row r="297" spans="1:19" s="73" customFormat="1" ht="15.75" x14ac:dyDescent="0.25">
      <c r="A297" s="66" t="s">
        <v>405</v>
      </c>
      <c r="B297" s="67" t="s">
        <v>306</v>
      </c>
      <c r="C297" s="14" t="s">
        <v>18</v>
      </c>
      <c r="D297" s="68" t="s">
        <v>147</v>
      </c>
      <c r="E297" s="69"/>
      <c r="F297" s="70">
        <f t="shared" si="16"/>
        <v>3.5182000000000002</v>
      </c>
      <c r="G297" s="71">
        <f t="shared" ref="G297:G344" si="17">F297*20/100</f>
        <v>0.70364000000000004</v>
      </c>
      <c r="H297" s="72"/>
      <c r="J297" s="74"/>
      <c r="K297" s="75"/>
      <c r="L297" s="75"/>
      <c r="M297" s="75"/>
      <c r="N297" s="75"/>
      <c r="O297" s="75"/>
      <c r="P297" s="75"/>
      <c r="Q297" s="75"/>
      <c r="R297" s="76">
        <v>1.7000000000000001E-2</v>
      </c>
      <c r="S297" s="73">
        <v>0.01</v>
      </c>
    </row>
    <row r="298" spans="1:19" s="73" customFormat="1" ht="15.75" x14ac:dyDescent="0.25">
      <c r="A298" s="66" t="s">
        <v>405</v>
      </c>
      <c r="B298" s="67" t="s">
        <v>308</v>
      </c>
      <c r="C298" s="14" t="s">
        <v>18</v>
      </c>
      <c r="D298" s="68" t="s">
        <v>147</v>
      </c>
      <c r="E298" s="69"/>
      <c r="F298" s="70">
        <f t="shared" si="16"/>
        <v>3.7249000000000003</v>
      </c>
      <c r="G298" s="71">
        <f t="shared" si="17"/>
        <v>0.74498000000000009</v>
      </c>
      <c r="H298" s="72"/>
      <c r="J298" s="74"/>
      <c r="K298" s="75"/>
      <c r="L298" s="75"/>
      <c r="M298" s="75"/>
      <c r="N298" s="75"/>
      <c r="O298" s="75"/>
      <c r="P298" s="75"/>
      <c r="Q298" s="75"/>
      <c r="R298" s="76">
        <v>1.7999999999999999E-2</v>
      </c>
      <c r="S298" s="73">
        <v>0.01</v>
      </c>
    </row>
    <row r="299" spans="1:19" s="73" customFormat="1" ht="15.75" x14ac:dyDescent="0.25">
      <c r="A299" s="66" t="s">
        <v>405</v>
      </c>
      <c r="B299" s="67" t="s">
        <v>310</v>
      </c>
      <c r="C299" s="14" t="s">
        <v>18</v>
      </c>
      <c r="D299" s="68" t="s">
        <v>147</v>
      </c>
      <c r="E299" s="69"/>
      <c r="F299" s="70">
        <f t="shared" si="16"/>
        <v>3.8536000000000001</v>
      </c>
      <c r="G299" s="71">
        <f t="shared" si="17"/>
        <v>0.77072000000000007</v>
      </c>
      <c r="H299" s="72"/>
      <c r="J299" s="74"/>
      <c r="K299" s="75"/>
      <c r="L299" s="75"/>
      <c r="M299" s="75"/>
      <c r="N299" s="75"/>
      <c r="O299" s="75"/>
      <c r="P299" s="75"/>
      <c r="Q299" s="75"/>
      <c r="R299" s="76">
        <v>2.1000000000000001E-2</v>
      </c>
      <c r="S299" s="73">
        <v>0.01</v>
      </c>
    </row>
    <row r="300" spans="1:19" s="73" customFormat="1" ht="15.75" x14ac:dyDescent="0.25">
      <c r="A300" s="66" t="s">
        <v>423</v>
      </c>
      <c r="B300" s="67" t="s">
        <v>312</v>
      </c>
      <c r="C300" s="14" t="s">
        <v>18</v>
      </c>
      <c r="D300" s="68" t="s">
        <v>147</v>
      </c>
      <c r="E300" s="69"/>
      <c r="F300" s="70">
        <f t="shared" si="16"/>
        <v>6.0322000000000005</v>
      </c>
      <c r="G300" s="71">
        <f t="shared" si="17"/>
        <v>1.20644</v>
      </c>
      <c r="H300" s="72"/>
      <c r="J300" s="74"/>
      <c r="K300" s="75"/>
      <c r="L300" s="75"/>
      <c r="M300" s="75"/>
      <c r="N300" s="75"/>
      <c r="O300" s="75"/>
      <c r="P300" s="75"/>
      <c r="Q300" s="75"/>
      <c r="R300" s="76">
        <v>0.05</v>
      </c>
      <c r="S300" s="73">
        <v>0.02</v>
      </c>
    </row>
    <row r="301" spans="1:19" s="73" customFormat="1" ht="15.75" x14ac:dyDescent="0.25">
      <c r="A301" s="66" t="s">
        <v>423</v>
      </c>
      <c r="B301" s="67" t="s">
        <v>314</v>
      </c>
      <c r="C301" s="14" t="s">
        <v>18</v>
      </c>
      <c r="D301" s="68" t="s">
        <v>147</v>
      </c>
      <c r="E301" s="69"/>
      <c r="F301" s="70">
        <f t="shared" si="16"/>
        <v>5.9984000000000002</v>
      </c>
      <c r="G301" s="71">
        <f t="shared" si="17"/>
        <v>1.1996800000000001</v>
      </c>
      <c r="H301" s="72"/>
      <c r="J301" s="74"/>
      <c r="K301" s="75"/>
      <c r="L301" s="75"/>
      <c r="M301" s="75"/>
      <c r="N301" s="75"/>
      <c r="O301" s="75"/>
      <c r="P301" s="75"/>
      <c r="Q301" s="75"/>
      <c r="R301" s="76">
        <v>5.6000000000000001E-2</v>
      </c>
      <c r="S301" s="73">
        <v>0.02</v>
      </c>
    </row>
    <row r="302" spans="1:19" s="73" customFormat="1" ht="15.75" x14ac:dyDescent="0.25">
      <c r="A302" s="66" t="s">
        <v>423</v>
      </c>
      <c r="B302" s="67" t="s">
        <v>316</v>
      </c>
      <c r="C302" s="14" t="s">
        <v>18</v>
      </c>
      <c r="D302" s="68" t="s">
        <v>147</v>
      </c>
      <c r="E302" s="69"/>
      <c r="F302" s="70">
        <f t="shared" si="16"/>
        <v>5.9746000000000006</v>
      </c>
      <c r="G302" s="71">
        <f t="shared" si="17"/>
        <v>1.1949200000000002</v>
      </c>
      <c r="H302" s="72"/>
      <c r="J302" s="74"/>
      <c r="K302" s="75"/>
      <c r="L302" s="75"/>
      <c r="M302" s="75"/>
      <c r="N302" s="75"/>
      <c r="O302" s="75"/>
      <c r="P302" s="75"/>
      <c r="Q302" s="75"/>
      <c r="R302" s="76">
        <v>5.8999999999999997E-2</v>
      </c>
      <c r="S302" s="73">
        <v>0.02</v>
      </c>
    </row>
    <row r="303" spans="1:19" s="73" customFormat="1" ht="15.75" x14ac:dyDescent="0.25">
      <c r="A303" s="66" t="s">
        <v>423</v>
      </c>
      <c r="B303" s="67" t="s">
        <v>318</v>
      </c>
      <c r="C303" s="14" t="s">
        <v>18</v>
      </c>
      <c r="D303" s="68" t="s">
        <v>147</v>
      </c>
      <c r="E303" s="69"/>
      <c r="F303" s="70">
        <f t="shared" si="16"/>
        <v>6.3370000000000006</v>
      </c>
      <c r="G303" s="71">
        <f t="shared" si="17"/>
        <v>1.2674000000000001</v>
      </c>
      <c r="H303" s="72"/>
      <c r="J303" s="74"/>
      <c r="K303" s="75"/>
      <c r="L303" s="75"/>
      <c r="M303" s="75"/>
      <c r="N303" s="75"/>
      <c r="O303" s="75"/>
      <c r="P303" s="75"/>
      <c r="Q303" s="75"/>
      <c r="R303" s="76">
        <v>6.5000000000000002E-2</v>
      </c>
      <c r="S303" s="73">
        <v>0.02</v>
      </c>
    </row>
    <row r="304" spans="1:19" s="73" customFormat="1" ht="15.75" x14ac:dyDescent="0.25">
      <c r="A304" s="66" t="s">
        <v>423</v>
      </c>
      <c r="B304" s="67" t="s">
        <v>320</v>
      </c>
      <c r="C304" s="14" t="s">
        <v>18</v>
      </c>
      <c r="D304" s="68" t="s">
        <v>147</v>
      </c>
      <c r="E304" s="69"/>
      <c r="F304" s="70">
        <f t="shared" si="16"/>
        <v>6.3238000000000003</v>
      </c>
      <c r="G304" s="71">
        <f t="shared" si="17"/>
        <v>1.2647599999999999</v>
      </c>
      <c r="H304" s="72"/>
      <c r="J304" s="74"/>
      <c r="K304" s="75"/>
      <c r="L304" s="75"/>
      <c r="M304" s="75"/>
      <c r="N304" s="75"/>
      <c r="O304" s="75"/>
      <c r="P304" s="75"/>
      <c r="Q304" s="75"/>
      <c r="R304" s="76">
        <v>6.8000000000000005E-2</v>
      </c>
      <c r="S304" s="73">
        <v>0.02</v>
      </c>
    </row>
    <row r="305" spans="1:19" s="73" customFormat="1" ht="15.75" x14ac:dyDescent="0.25">
      <c r="A305" s="66" t="s">
        <v>424</v>
      </c>
      <c r="B305" s="67" t="s">
        <v>322</v>
      </c>
      <c r="C305" s="14" t="s">
        <v>18</v>
      </c>
      <c r="D305" s="68" t="s">
        <v>147</v>
      </c>
      <c r="E305" s="69"/>
      <c r="F305" s="70">
        <f t="shared" si="16"/>
        <v>7.4686000000000003</v>
      </c>
      <c r="G305" s="71">
        <f t="shared" si="17"/>
        <v>1.4937200000000002</v>
      </c>
      <c r="H305" s="72"/>
      <c r="J305" s="74"/>
      <c r="K305" s="75"/>
      <c r="L305" s="75"/>
      <c r="M305" s="75"/>
      <c r="N305" s="75"/>
      <c r="O305" s="75"/>
      <c r="P305" s="75"/>
      <c r="Q305" s="75"/>
      <c r="R305" s="76">
        <v>2.9000000000000001E-2</v>
      </c>
      <c r="S305" s="73">
        <v>0.02</v>
      </c>
    </row>
    <row r="306" spans="1:19" s="73" customFormat="1" ht="15.75" x14ac:dyDescent="0.25">
      <c r="A306" s="66" t="s">
        <v>424</v>
      </c>
      <c r="B306" s="67" t="s">
        <v>324</v>
      </c>
      <c r="C306" s="14" t="s">
        <v>18</v>
      </c>
      <c r="D306" s="68" t="s">
        <v>147</v>
      </c>
      <c r="E306" s="69"/>
      <c r="F306" s="70">
        <f t="shared" si="16"/>
        <v>8.101799999999999</v>
      </c>
      <c r="G306" s="71">
        <f t="shared" si="17"/>
        <v>1.6203599999999998</v>
      </c>
      <c r="H306" s="72"/>
      <c r="J306" s="74"/>
      <c r="K306" s="75"/>
      <c r="L306" s="75"/>
      <c r="M306" s="75"/>
      <c r="N306" s="75"/>
      <c r="O306" s="75"/>
      <c r="P306" s="75"/>
      <c r="Q306" s="75"/>
      <c r="R306" s="76">
        <v>3.5000000000000003E-2</v>
      </c>
      <c r="S306" s="73">
        <v>0.02</v>
      </c>
    </row>
    <row r="307" spans="1:19" s="73" customFormat="1" ht="15.75" x14ac:dyDescent="0.25">
      <c r="A307" s="66" t="s">
        <v>424</v>
      </c>
      <c r="B307" s="67" t="s">
        <v>326</v>
      </c>
      <c r="C307" s="14" t="s">
        <v>18</v>
      </c>
      <c r="D307" s="68" t="s">
        <v>147</v>
      </c>
      <c r="E307" s="69"/>
      <c r="F307" s="70">
        <f t="shared" si="16"/>
        <v>9.4417999999999989</v>
      </c>
      <c r="G307" s="71">
        <f t="shared" si="17"/>
        <v>1.8883599999999998</v>
      </c>
      <c r="H307" s="72"/>
      <c r="J307" s="74"/>
      <c r="K307" s="75"/>
      <c r="L307" s="75"/>
      <c r="M307" s="75"/>
      <c r="N307" s="75"/>
      <c r="O307" s="75"/>
      <c r="P307" s="75"/>
      <c r="Q307" s="75"/>
      <c r="R307" s="76">
        <v>4.1000000000000002E-2</v>
      </c>
      <c r="S307" s="73">
        <v>0.02</v>
      </c>
    </row>
    <row r="308" spans="1:19" s="73" customFormat="1" ht="15.75" x14ac:dyDescent="0.25">
      <c r="A308" s="66" t="s">
        <v>425</v>
      </c>
      <c r="B308" s="67" t="s">
        <v>328</v>
      </c>
      <c r="C308" s="14" t="s">
        <v>18</v>
      </c>
      <c r="D308" s="68" t="s">
        <v>147</v>
      </c>
      <c r="E308" s="69"/>
      <c r="F308" s="70">
        <f t="shared" si="16"/>
        <v>16.916999999999998</v>
      </c>
      <c r="G308" s="71">
        <f t="shared" si="17"/>
        <v>3.3834</v>
      </c>
      <c r="H308" s="72"/>
      <c r="J308" s="74"/>
      <c r="K308" s="75"/>
      <c r="L308" s="75"/>
      <c r="M308" s="75"/>
      <c r="N308" s="75"/>
      <c r="O308" s="75"/>
      <c r="P308" s="75"/>
      <c r="Q308" s="75"/>
      <c r="R308" s="76">
        <v>8.5999999999999993E-2</v>
      </c>
      <c r="S308" s="73">
        <v>0.05</v>
      </c>
    </row>
    <row r="309" spans="1:19" s="73" customFormat="1" ht="15.75" x14ac:dyDescent="0.25">
      <c r="A309" s="66" t="s">
        <v>423</v>
      </c>
      <c r="B309" s="67" t="s">
        <v>330</v>
      </c>
      <c r="C309" s="14" t="s">
        <v>18</v>
      </c>
      <c r="D309" s="68" t="s">
        <v>147</v>
      </c>
      <c r="E309" s="69"/>
      <c r="F309" s="70">
        <f t="shared" si="16"/>
        <v>6.36</v>
      </c>
      <c r="G309" s="71">
        <f t="shared" si="17"/>
        <v>1.272</v>
      </c>
      <c r="H309" s="72"/>
      <c r="J309" s="74"/>
      <c r="K309" s="75"/>
      <c r="L309" s="75"/>
      <c r="M309" s="75"/>
      <c r="N309" s="75"/>
      <c r="O309" s="75"/>
      <c r="P309" s="75"/>
      <c r="Q309" s="75"/>
      <c r="R309" s="76">
        <v>4.1000000000000002E-2</v>
      </c>
      <c r="S309" s="73">
        <v>0.02</v>
      </c>
    </row>
    <row r="310" spans="1:19" s="73" customFormat="1" ht="15.75" x14ac:dyDescent="0.25">
      <c r="A310" s="66" t="s">
        <v>425</v>
      </c>
      <c r="B310" s="67" t="s">
        <v>332</v>
      </c>
      <c r="C310" s="14" t="s">
        <v>18</v>
      </c>
      <c r="D310" s="68" t="s">
        <v>147</v>
      </c>
      <c r="E310" s="69"/>
      <c r="F310" s="70">
        <f t="shared" si="16"/>
        <v>22.762999999999998</v>
      </c>
      <c r="G310" s="71">
        <f t="shared" si="17"/>
        <v>4.5526</v>
      </c>
      <c r="H310" s="72"/>
      <c r="J310" s="74"/>
      <c r="K310" s="75"/>
      <c r="L310" s="75"/>
      <c r="M310" s="75"/>
      <c r="N310" s="75"/>
      <c r="O310" s="75"/>
      <c r="P310" s="75"/>
      <c r="Q310" s="75"/>
      <c r="R310" s="76">
        <v>9.8000000000000004E-2</v>
      </c>
      <c r="S310" s="73">
        <v>0.05</v>
      </c>
    </row>
    <row r="311" spans="1:19" s="73" customFormat="1" ht="15.75" x14ac:dyDescent="0.25">
      <c r="A311" s="66" t="s">
        <v>423</v>
      </c>
      <c r="B311" s="67" t="s">
        <v>334</v>
      </c>
      <c r="C311" s="14" t="s">
        <v>18</v>
      </c>
      <c r="D311" s="68" t="s">
        <v>147</v>
      </c>
      <c r="E311" s="69"/>
      <c r="F311" s="70">
        <f t="shared" si="16"/>
        <v>6.7096000000000009</v>
      </c>
      <c r="G311" s="71">
        <f t="shared" si="17"/>
        <v>1.34192</v>
      </c>
      <c r="H311" s="72"/>
      <c r="J311" s="74"/>
      <c r="K311" s="75"/>
      <c r="L311" s="75"/>
      <c r="M311" s="75"/>
      <c r="N311" s="75"/>
      <c r="O311" s="75"/>
      <c r="P311" s="75"/>
      <c r="Q311" s="75"/>
      <c r="R311" s="76">
        <v>4.7E-2</v>
      </c>
      <c r="S311" s="73">
        <v>0.02</v>
      </c>
    </row>
    <row r="312" spans="1:19" s="73" customFormat="1" ht="15.75" x14ac:dyDescent="0.25">
      <c r="A312" s="66" t="s">
        <v>426</v>
      </c>
      <c r="B312" s="67" t="s">
        <v>336</v>
      </c>
      <c r="C312" s="14" t="s">
        <v>18</v>
      </c>
      <c r="D312" s="68" t="s">
        <v>147</v>
      </c>
      <c r="E312" s="69"/>
      <c r="F312" s="70">
        <f t="shared" si="16"/>
        <v>24.177000000000003</v>
      </c>
      <c r="G312" s="71">
        <f t="shared" si="17"/>
        <v>4.8354000000000008</v>
      </c>
      <c r="H312" s="72"/>
      <c r="J312" s="74"/>
      <c r="K312" s="75"/>
      <c r="L312" s="75"/>
      <c r="M312" s="75"/>
      <c r="N312" s="75"/>
      <c r="O312" s="75"/>
      <c r="P312" s="75"/>
      <c r="Q312" s="75"/>
      <c r="R312" s="76">
        <v>0.11700000000000001</v>
      </c>
      <c r="S312" s="73">
        <v>0.05</v>
      </c>
    </row>
    <row r="313" spans="1:19" s="73" customFormat="1" ht="15.75" x14ac:dyDescent="0.25">
      <c r="A313" s="66" t="s">
        <v>425</v>
      </c>
      <c r="B313" s="67" t="s">
        <v>338</v>
      </c>
      <c r="C313" s="14" t="s">
        <v>18</v>
      </c>
      <c r="D313" s="68" t="s">
        <v>147</v>
      </c>
      <c r="E313" s="69"/>
      <c r="F313" s="70">
        <f t="shared" si="16"/>
        <v>20.654</v>
      </c>
      <c r="G313" s="71">
        <f t="shared" si="17"/>
        <v>4.1307999999999998</v>
      </c>
      <c r="H313" s="72"/>
      <c r="J313" s="74"/>
      <c r="K313" s="75"/>
      <c r="L313" s="75"/>
      <c r="M313" s="75"/>
      <c r="N313" s="75"/>
      <c r="O313" s="75"/>
      <c r="P313" s="75"/>
      <c r="Q313" s="75"/>
      <c r="R313" s="76">
        <v>0.11700000000000001</v>
      </c>
      <c r="S313" s="73">
        <v>0.05</v>
      </c>
    </row>
    <row r="314" spans="1:19" s="73" customFormat="1" ht="15.75" x14ac:dyDescent="0.25">
      <c r="A314" s="66" t="s">
        <v>423</v>
      </c>
      <c r="B314" s="67" t="s">
        <v>340</v>
      </c>
      <c r="C314" s="14" t="s">
        <v>18</v>
      </c>
      <c r="D314" s="68" t="s">
        <v>147</v>
      </c>
      <c r="E314" s="69"/>
      <c r="F314" s="70">
        <f t="shared" si="16"/>
        <v>7.1046000000000005</v>
      </c>
      <c r="G314" s="71">
        <f t="shared" si="17"/>
        <v>1.4209200000000002</v>
      </c>
      <c r="H314" s="72"/>
      <c r="J314" s="74"/>
      <c r="K314" s="75"/>
      <c r="L314" s="75"/>
      <c r="M314" s="75"/>
      <c r="N314" s="75"/>
      <c r="O314" s="75"/>
      <c r="P314" s="75"/>
      <c r="Q314" s="75"/>
      <c r="R314" s="76">
        <v>5.6000000000000001E-2</v>
      </c>
      <c r="S314" s="73">
        <v>0.02</v>
      </c>
    </row>
    <row r="315" spans="1:19" s="73" customFormat="1" ht="15.75" x14ac:dyDescent="0.25">
      <c r="A315" s="66" t="s">
        <v>426</v>
      </c>
      <c r="B315" s="67" t="s">
        <v>342</v>
      </c>
      <c r="C315" s="14" t="s">
        <v>18</v>
      </c>
      <c r="D315" s="68" t="s">
        <v>147</v>
      </c>
      <c r="E315" s="69"/>
      <c r="F315" s="70">
        <f t="shared" si="16"/>
        <v>35.858499999999999</v>
      </c>
      <c r="G315" s="71">
        <f t="shared" si="17"/>
        <v>7.1716999999999995</v>
      </c>
      <c r="H315" s="72"/>
      <c r="J315" s="74"/>
      <c r="K315" s="75"/>
      <c r="L315" s="75"/>
      <c r="M315" s="75"/>
      <c r="N315" s="75"/>
      <c r="O315" s="75"/>
      <c r="P315" s="75"/>
      <c r="Q315" s="75"/>
      <c r="R315" s="76">
        <v>0.129</v>
      </c>
      <c r="S315" s="73">
        <v>0.05</v>
      </c>
    </row>
    <row r="316" spans="1:19" s="73" customFormat="1" ht="15.75" x14ac:dyDescent="0.25">
      <c r="A316" s="66" t="s">
        <v>425</v>
      </c>
      <c r="B316" s="67" t="s">
        <v>344</v>
      </c>
      <c r="C316" s="14" t="s">
        <v>18</v>
      </c>
      <c r="D316" s="68" t="s">
        <v>147</v>
      </c>
      <c r="E316" s="69"/>
      <c r="F316" s="70">
        <f t="shared" si="16"/>
        <v>22.2605</v>
      </c>
      <c r="G316" s="71">
        <f t="shared" si="17"/>
        <v>4.4521000000000006</v>
      </c>
      <c r="H316" s="72"/>
      <c r="J316" s="74"/>
      <c r="K316" s="75"/>
      <c r="L316" s="75"/>
      <c r="M316" s="75"/>
      <c r="N316" s="75"/>
      <c r="O316" s="75"/>
      <c r="P316" s="75"/>
      <c r="Q316" s="75"/>
      <c r="R316" s="76">
        <v>0.129</v>
      </c>
      <c r="S316" s="73">
        <v>0.05</v>
      </c>
    </row>
    <row r="317" spans="1:19" s="73" customFormat="1" ht="15.75" x14ac:dyDescent="0.25">
      <c r="A317" s="66" t="s">
        <v>423</v>
      </c>
      <c r="B317" s="67" t="s">
        <v>346</v>
      </c>
      <c r="C317" s="14" t="s">
        <v>18</v>
      </c>
      <c r="D317" s="68" t="s">
        <v>147</v>
      </c>
      <c r="E317" s="69"/>
      <c r="F317" s="70">
        <f t="shared" si="16"/>
        <v>7.0908000000000007</v>
      </c>
      <c r="G317" s="71">
        <f t="shared" si="17"/>
        <v>1.4181600000000001</v>
      </c>
      <c r="H317" s="72"/>
      <c r="J317" s="74"/>
      <c r="K317" s="75"/>
      <c r="L317" s="75"/>
      <c r="M317" s="75"/>
      <c r="N317" s="75"/>
      <c r="O317" s="75"/>
      <c r="P317" s="75"/>
      <c r="Q317" s="75"/>
      <c r="R317" s="76">
        <v>6.2E-2</v>
      </c>
      <c r="S317" s="73">
        <v>0.02</v>
      </c>
    </row>
    <row r="318" spans="1:19" s="73" customFormat="1" ht="15.75" x14ac:dyDescent="0.25">
      <c r="A318" s="66" t="s">
        <v>425</v>
      </c>
      <c r="B318" s="67" t="s">
        <v>348</v>
      </c>
      <c r="C318" s="14" t="s">
        <v>18</v>
      </c>
      <c r="D318" s="68" t="s">
        <v>147</v>
      </c>
      <c r="E318" s="69"/>
      <c r="F318" s="70">
        <f t="shared" si="16"/>
        <v>18.015499999999999</v>
      </c>
      <c r="G318" s="71">
        <f t="shared" si="17"/>
        <v>3.6031</v>
      </c>
      <c r="H318" s="72"/>
      <c r="J318" s="74"/>
      <c r="K318" s="75"/>
      <c r="L318" s="75"/>
      <c r="M318" s="75"/>
      <c r="N318" s="75"/>
      <c r="O318" s="75"/>
      <c r="P318" s="75"/>
      <c r="Q318" s="75"/>
      <c r="R318" s="76">
        <v>9.8000000000000004E-2</v>
      </c>
      <c r="S318" s="73">
        <v>0.05</v>
      </c>
    </row>
    <row r="319" spans="1:19" s="73" customFormat="1" ht="15.75" x14ac:dyDescent="0.25">
      <c r="A319" s="66" t="s">
        <v>425</v>
      </c>
      <c r="B319" s="67" t="s">
        <v>350</v>
      </c>
      <c r="C319" s="14" t="s">
        <v>18</v>
      </c>
      <c r="D319" s="68" t="s">
        <v>147</v>
      </c>
      <c r="E319" s="69"/>
      <c r="F319" s="70">
        <f t="shared" si="16"/>
        <v>17.701499999999999</v>
      </c>
      <c r="G319" s="71">
        <f t="shared" si="17"/>
        <v>3.5402999999999998</v>
      </c>
      <c r="H319" s="72"/>
      <c r="J319" s="74"/>
      <c r="K319" s="75"/>
      <c r="L319" s="75"/>
      <c r="M319" s="75"/>
      <c r="N319" s="75"/>
      <c r="O319" s="75"/>
      <c r="P319" s="75"/>
      <c r="Q319" s="75"/>
      <c r="R319" s="76">
        <v>0.11700000000000001</v>
      </c>
      <c r="S319" s="73">
        <v>0.05</v>
      </c>
    </row>
    <row r="320" spans="1:19" s="73" customFormat="1" ht="15.75" x14ac:dyDescent="0.25">
      <c r="A320" s="66" t="s">
        <v>425</v>
      </c>
      <c r="B320" s="67" t="s">
        <v>352</v>
      </c>
      <c r="C320" s="14" t="s">
        <v>18</v>
      </c>
      <c r="D320" s="68" t="s">
        <v>147</v>
      </c>
      <c r="E320" s="69"/>
      <c r="F320" s="70">
        <f t="shared" si="16"/>
        <v>24.859500000000004</v>
      </c>
      <c r="G320" s="71">
        <f t="shared" si="17"/>
        <v>4.9719000000000007</v>
      </c>
      <c r="H320" s="72"/>
      <c r="J320" s="74"/>
      <c r="K320" s="75"/>
      <c r="L320" s="75"/>
      <c r="M320" s="75"/>
      <c r="N320" s="75"/>
      <c r="O320" s="75"/>
      <c r="P320" s="75"/>
      <c r="Q320" s="75"/>
      <c r="R320" s="76">
        <v>0.129</v>
      </c>
      <c r="S320" s="73">
        <v>0.05</v>
      </c>
    </row>
    <row r="321" spans="1:19" s="73" customFormat="1" ht="15.75" x14ac:dyDescent="0.25">
      <c r="A321" s="66" t="s">
        <v>427</v>
      </c>
      <c r="B321" s="67" t="s">
        <v>354</v>
      </c>
      <c r="C321" s="14" t="s">
        <v>18</v>
      </c>
      <c r="D321" s="68" t="s">
        <v>147</v>
      </c>
      <c r="E321" s="69"/>
      <c r="F321" s="70">
        <f t="shared" si="16"/>
        <v>23.621499999999997</v>
      </c>
      <c r="G321" s="71">
        <f t="shared" si="17"/>
        <v>4.7242999999999995</v>
      </c>
      <c r="H321" s="72"/>
      <c r="J321" s="74"/>
      <c r="K321" s="75"/>
      <c r="L321" s="75"/>
      <c r="M321" s="75"/>
      <c r="N321" s="75"/>
      <c r="O321" s="75"/>
      <c r="P321" s="75"/>
      <c r="Q321" s="75"/>
      <c r="R321" s="76">
        <v>0.1</v>
      </c>
      <c r="S321" s="73">
        <v>7.0000000000000007E-2</v>
      </c>
    </row>
    <row r="322" spans="1:19" s="73" customFormat="1" ht="15.75" x14ac:dyDescent="0.25">
      <c r="A322" s="66" t="s">
        <v>427</v>
      </c>
      <c r="B322" s="67" t="s">
        <v>357</v>
      </c>
      <c r="C322" s="14" t="s">
        <v>18</v>
      </c>
      <c r="D322" s="68" t="s">
        <v>147</v>
      </c>
      <c r="E322" s="69"/>
      <c r="F322" s="70">
        <f t="shared" si="16"/>
        <v>23.330300000000005</v>
      </c>
      <c r="G322" s="71">
        <f t="shared" si="17"/>
        <v>4.6660600000000008</v>
      </c>
      <c r="H322" s="72"/>
      <c r="J322" s="74"/>
      <c r="K322" s="75"/>
      <c r="L322" s="75"/>
      <c r="M322" s="75"/>
      <c r="N322" s="75"/>
      <c r="O322" s="75"/>
      <c r="P322" s="75"/>
      <c r="Q322" s="75"/>
      <c r="R322" s="76">
        <v>0.11</v>
      </c>
      <c r="S322" s="73">
        <v>7.0000000000000007E-2</v>
      </c>
    </row>
    <row r="323" spans="1:19" s="73" customFormat="1" ht="15.75" x14ac:dyDescent="0.25">
      <c r="A323" s="66" t="s">
        <v>427</v>
      </c>
      <c r="B323" s="67" t="s">
        <v>359</v>
      </c>
      <c r="C323" s="14" t="s">
        <v>18</v>
      </c>
      <c r="D323" s="68" t="s">
        <v>147</v>
      </c>
      <c r="E323" s="69"/>
      <c r="F323" s="70">
        <f t="shared" si="16"/>
        <v>27.897800000000004</v>
      </c>
      <c r="G323" s="71">
        <f t="shared" si="17"/>
        <v>5.5795600000000016</v>
      </c>
      <c r="H323" s="72"/>
      <c r="J323" s="74"/>
      <c r="K323" s="75"/>
      <c r="L323" s="75"/>
      <c r="M323" s="75"/>
      <c r="N323" s="75"/>
      <c r="O323" s="75"/>
      <c r="P323" s="75"/>
      <c r="Q323" s="75"/>
      <c r="R323" s="76">
        <v>0.13</v>
      </c>
      <c r="S323" s="73">
        <v>7.0000000000000007E-2</v>
      </c>
    </row>
    <row r="324" spans="1:19" s="73" customFormat="1" ht="15.75" x14ac:dyDescent="0.25">
      <c r="A324" s="66" t="s">
        <v>428</v>
      </c>
      <c r="B324" s="67" t="s">
        <v>361</v>
      </c>
      <c r="C324" s="14" t="s">
        <v>18</v>
      </c>
      <c r="D324" s="68" t="s">
        <v>147</v>
      </c>
      <c r="E324" s="69"/>
      <c r="F324" s="70">
        <f t="shared" si="16"/>
        <v>30.951900000000009</v>
      </c>
      <c r="G324" s="71">
        <f t="shared" si="17"/>
        <v>6.190380000000002</v>
      </c>
      <c r="H324" s="72"/>
      <c r="J324" s="74"/>
      <c r="K324" s="75"/>
      <c r="L324" s="75"/>
      <c r="M324" s="75"/>
      <c r="N324" s="75"/>
      <c r="O324" s="75"/>
      <c r="P324" s="75"/>
      <c r="Q324" s="75"/>
      <c r="R324" s="76">
        <v>0.15</v>
      </c>
      <c r="S324" s="73">
        <v>7.0000000000000007E-2</v>
      </c>
    </row>
    <row r="325" spans="1:19" s="73" customFormat="1" ht="15.75" x14ac:dyDescent="0.25">
      <c r="A325" s="66" t="s">
        <v>429</v>
      </c>
      <c r="B325" s="67" t="s">
        <v>363</v>
      </c>
      <c r="C325" s="14" t="s">
        <v>18</v>
      </c>
      <c r="D325" s="68" t="s">
        <v>147</v>
      </c>
      <c r="E325" s="69"/>
      <c r="F325" s="70">
        <f t="shared" si="16"/>
        <v>31.064</v>
      </c>
      <c r="G325" s="71">
        <f t="shared" si="17"/>
        <v>6.2127999999999997</v>
      </c>
      <c r="H325" s="72"/>
      <c r="J325" s="74"/>
      <c r="K325" s="75"/>
      <c r="L325" s="75"/>
      <c r="M325" s="75"/>
      <c r="N325" s="75"/>
      <c r="O325" s="75"/>
      <c r="P325" s="75"/>
      <c r="Q325" s="75"/>
      <c r="R325" s="76">
        <v>0.14000000000000001</v>
      </c>
      <c r="S325" s="73">
        <v>0.1</v>
      </c>
    </row>
    <row r="326" spans="1:19" s="73" customFormat="1" ht="15.75" x14ac:dyDescent="0.25">
      <c r="A326" s="66" t="s">
        <v>429</v>
      </c>
      <c r="B326" s="67" t="s">
        <v>365</v>
      </c>
      <c r="C326" s="14" t="s">
        <v>18</v>
      </c>
      <c r="D326" s="68" t="s">
        <v>147</v>
      </c>
      <c r="E326" s="69"/>
      <c r="F326" s="70">
        <f t="shared" si="16"/>
        <v>33.077999999999996</v>
      </c>
      <c r="G326" s="71">
        <f t="shared" si="17"/>
        <v>6.6155999999999997</v>
      </c>
      <c r="H326" s="72"/>
      <c r="J326" s="74"/>
      <c r="K326" s="75"/>
      <c r="L326" s="75"/>
      <c r="M326" s="75"/>
      <c r="N326" s="75"/>
      <c r="O326" s="75"/>
      <c r="P326" s="75"/>
      <c r="Q326" s="75"/>
      <c r="R326" s="76">
        <v>0.15</v>
      </c>
      <c r="S326" s="73">
        <v>0.1</v>
      </c>
    </row>
    <row r="327" spans="1:19" s="73" customFormat="1" ht="15.75" x14ac:dyDescent="0.25">
      <c r="A327" s="66" t="s">
        <v>429</v>
      </c>
      <c r="B327" s="67" t="s">
        <v>367</v>
      </c>
      <c r="C327" s="14" t="s">
        <v>18</v>
      </c>
      <c r="D327" s="68" t="s">
        <v>147</v>
      </c>
      <c r="E327" s="69"/>
      <c r="F327" s="70">
        <f t="shared" si="16"/>
        <v>35.086000000000006</v>
      </c>
      <c r="G327" s="71">
        <f t="shared" si="17"/>
        <v>7.0172000000000017</v>
      </c>
      <c r="H327" s="72"/>
      <c r="J327" s="74"/>
      <c r="K327" s="75"/>
      <c r="L327" s="75"/>
      <c r="M327" s="75"/>
      <c r="N327" s="75"/>
      <c r="O327" s="75"/>
      <c r="P327" s="75"/>
      <c r="Q327" s="75"/>
      <c r="R327" s="76">
        <v>0.18</v>
      </c>
      <c r="S327" s="73">
        <v>0.1</v>
      </c>
    </row>
    <row r="328" spans="1:19" s="73" customFormat="1" ht="15.75" x14ac:dyDescent="0.25">
      <c r="A328" s="66" t="s">
        <v>429</v>
      </c>
      <c r="B328" s="67" t="s">
        <v>369</v>
      </c>
      <c r="C328" s="14" t="s">
        <v>18</v>
      </c>
      <c r="D328" s="68" t="s">
        <v>147</v>
      </c>
      <c r="E328" s="69"/>
      <c r="F328" s="70">
        <f t="shared" si="16"/>
        <v>38.051000000000002</v>
      </c>
      <c r="G328" s="71">
        <f t="shared" si="17"/>
        <v>7.6101999999999999</v>
      </c>
      <c r="H328" s="72"/>
      <c r="J328" s="74"/>
      <c r="K328" s="75"/>
      <c r="L328" s="75"/>
      <c r="M328" s="75"/>
      <c r="N328" s="75"/>
      <c r="O328" s="75"/>
      <c r="P328" s="75"/>
      <c r="Q328" s="75"/>
      <c r="R328" s="76">
        <v>0.2</v>
      </c>
      <c r="S328" s="73">
        <v>0.1</v>
      </c>
    </row>
    <row r="329" spans="1:19" s="73" customFormat="1" ht="15.75" x14ac:dyDescent="0.25">
      <c r="A329" s="66" t="s">
        <v>430</v>
      </c>
      <c r="B329" s="67" t="s">
        <v>371</v>
      </c>
      <c r="C329" s="14" t="s">
        <v>18</v>
      </c>
      <c r="D329" s="68" t="s">
        <v>147</v>
      </c>
      <c r="E329" s="69"/>
      <c r="F329" s="70">
        <f t="shared" si="16"/>
        <v>14.0276</v>
      </c>
      <c r="G329" s="71">
        <f t="shared" si="17"/>
        <v>2.80552</v>
      </c>
      <c r="H329" s="72"/>
      <c r="J329" s="74"/>
      <c r="K329" s="75"/>
      <c r="L329" s="75"/>
      <c r="M329" s="75"/>
      <c r="N329" s="75"/>
      <c r="O329" s="75"/>
      <c r="P329" s="75"/>
      <c r="Q329" s="75"/>
      <c r="R329" s="76">
        <v>0.04</v>
      </c>
      <c r="S329" s="73">
        <v>0.04</v>
      </c>
    </row>
    <row r="330" spans="1:19" s="73" customFormat="1" ht="15.75" x14ac:dyDescent="0.25">
      <c r="A330" s="66" t="s">
        <v>430</v>
      </c>
      <c r="B330" s="67" t="s">
        <v>373</v>
      </c>
      <c r="C330" s="14" t="s">
        <v>18</v>
      </c>
      <c r="D330" s="68" t="s">
        <v>147</v>
      </c>
      <c r="E330" s="69"/>
      <c r="F330" s="70">
        <f t="shared" si="16"/>
        <v>13.6732</v>
      </c>
      <c r="G330" s="71">
        <f t="shared" si="17"/>
        <v>2.7346400000000002</v>
      </c>
      <c r="H330" s="72"/>
      <c r="J330" s="74"/>
      <c r="K330" s="75"/>
      <c r="L330" s="75"/>
      <c r="M330" s="75"/>
      <c r="N330" s="75"/>
      <c r="O330" s="75"/>
      <c r="P330" s="75"/>
      <c r="Q330" s="75"/>
      <c r="R330" s="76">
        <v>0.05</v>
      </c>
      <c r="S330" s="73">
        <v>0.04</v>
      </c>
    </row>
    <row r="331" spans="1:19" s="73" customFormat="1" ht="15.75" x14ac:dyDescent="0.25">
      <c r="A331" s="66" t="s">
        <v>431</v>
      </c>
      <c r="B331" s="67" t="s">
        <v>375</v>
      </c>
      <c r="C331" s="14" t="s">
        <v>18</v>
      </c>
      <c r="D331" s="68" t="s">
        <v>147</v>
      </c>
      <c r="E331" s="69"/>
      <c r="F331" s="70">
        <f t="shared" si="16"/>
        <v>18.438700000000004</v>
      </c>
      <c r="G331" s="71">
        <f t="shared" si="17"/>
        <v>3.6877400000000011</v>
      </c>
      <c r="H331" s="72"/>
      <c r="J331" s="74"/>
      <c r="K331" s="75"/>
      <c r="L331" s="75"/>
      <c r="M331" s="75"/>
      <c r="N331" s="75"/>
      <c r="O331" s="75"/>
      <c r="P331" s="75"/>
      <c r="Q331" s="75"/>
      <c r="R331" s="76">
        <v>0.12</v>
      </c>
      <c r="S331" s="73">
        <v>7.0000000000000007E-2</v>
      </c>
    </row>
    <row r="332" spans="1:19" s="73" customFormat="1" ht="15.75" x14ac:dyDescent="0.25">
      <c r="A332" s="66" t="s">
        <v>431</v>
      </c>
      <c r="B332" s="67" t="s">
        <v>377</v>
      </c>
      <c r="C332" s="14" t="s">
        <v>18</v>
      </c>
      <c r="D332" s="68" t="s">
        <v>147</v>
      </c>
      <c r="E332" s="69"/>
      <c r="F332" s="70">
        <f t="shared" si="16"/>
        <v>18.667600000000004</v>
      </c>
      <c r="G332" s="71">
        <f t="shared" si="17"/>
        <v>3.7335200000000008</v>
      </c>
      <c r="H332" s="72"/>
      <c r="J332" s="74"/>
      <c r="K332" s="75"/>
      <c r="L332" s="75"/>
      <c r="M332" s="75"/>
      <c r="N332" s="75"/>
      <c r="O332" s="75"/>
      <c r="P332" s="75"/>
      <c r="Q332" s="75"/>
      <c r="R332" s="76">
        <v>0.13</v>
      </c>
      <c r="S332" s="73">
        <v>7.0000000000000007E-2</v>
      </c>
    </row>
    <row r="333" spans="1:19" s="73" customFormat="1" ht="15.75" x14ac:dyDescent="0.25">
      <c r="A333" s="66" t="s">
        <v>431</v>
      </c>
      <c r="B333" s="67" t="s">
        <v>379</v>
      </c>
      <c r="C333" s="14" t="s">
        <v>18</v>
      </c>
      <c r="D333" s="68" t="s">
        <v>147</v>
      </c>
      <c r="E333" s="69"/>
      <c r="F333" s="70">
        <f t="shared" si="16"/>
        <v>19.157600000000002</v>
      </c>
      <c r="G333" s="71">
        <f t="shared" si="17"/>
        <v>3.8315200000000003</v>
      </c>
      <c r="H333" s="72"/>
      <c r="J333" s="74"/>
      <c r="K333" s="75"/>
      <c r="L333" s="75"/>
      <c r="M333" s="75"/>
      <c r="N333" s="75"/>
      <c r="O333" s="75"/>
      <c r="P333" s="75"/>
      <c r="Q333" s="75"/>
      <c r="R333" s="76">
        <v>0.15</v>
      </c>
      <c r="S333" s="73">
        <v>7.0000000000000007E-2</v>
      </c>
    </row>
    <row r="334" spans="1:19" s="73" customFormat="1" ht="15.75" x14ac:dyDescent="0.25">
      <c r="A334" s="66" t="s">
        <v>431</v>
      </c>
      <c r="B334" s="67" t="s">
        <v>381</v>
      </c>
      <c r="C334" s="14" t="s">
        <v>18</v>
      </c>
      <c r="D334" s="68" t="s">
        <v>147</v>
      </c>
      <c r="E334" s="69"/>
      <c r="F334" s="70">
        <f t="shared" si="16"/>
        <v>19.2423</v>
      </c>
      <c r="G334" s="71">
        <f t="shared" si="17"/>
        <v>3.8484600000000002</v>
      </c>
      <c r="H334" s="72"/>
      <c r="J334" s="74"/>
      <c r="K334" s="75"/>
      <c r="L334" s="75"/>
      <c r="M334" s="75"/>
      <c r="N334" s="75"/>
      <c r="O334" s="75"/>
      <c r="P334" s="75"/>
      <c r="Q334" s="75"/>
      <c r="R334" s="76">
        <v>0.17</v>
      </c>
      <c r="S334" s="73">
        <v>7.0000000000000007E-2</v>
      </c>
    </row>
    <row r="335" spans="1:19" s="73" customFormat="1" ht="15.75" x14ac:dyDescent="0.25">
      <c r="A335" s="66" t="s">
        <v>431</v>
      </c>
      <c r="B335" s="67" t="s">
        <v>383</v>
      </c>
      <c r="C335" s="14" t="s">
        <v>18</v>
      </c>
      <c r="D335" s="68" t="s">
        <v>147</v>
      </c>
      <c r="E335" s="69"/>
      <c r="F335" s="70">
        <f t="shared" si="16"/>
        <v>19.974500000000003</v>
      </c>
      <c r="G335" s="71">
        <f t="shared" si="17"/>
        <v>3.9949000000000008</v>
      </c>
      <c r="H335" s="72"/>
      <c r="J335" s="74"/>
      <c r="K335" s="75"/>
      <c r="L335" s="78"/>
      <c r="M335" s="78"/>
      <c r="N335" s="78"/>
      <c r="O335" s="78"/>
      <c r="P335" s="78"/>
      <c r="Q335" s="78"/>
      <c r="R335" s="79">
        <v>0.18</v>
      </c>
      <c r="S335" s="73">
        <v>7.0000000000000007E-2</v>
      </c>
    </row>
    <row r="336" spans="1:19" s="73" customFormat="1" ht="15.75" x14ac:dyDescent="0.25">
      <c r="A336" s="66" t="s">
        <v>429</v>
      </c>
      <c r="B336" s="67" t="s">
        <v>385</v>
      </c>
      <c r="C336" s="14" t="s">
        <v>18</v>
      </c>
      <c r="D336" s="68" t="s">
        <v>147</v>
      </c>
      <c r="E336" s="69"/>
      <c r="F336" s="70">
        <f t="shared" si="16"/>
        <v>29.467000000000002</v>
      </c>
      <c r="G336" s="71">
        <f t="shared" si="17"/>
        <v>5.8934000000000006</v>
      </c>
      <c r="H336" s="72"/>
      <c r="J336" s="74"/>
      <c r="K336" s="75"/>
      <c r="L336" s="80"/>
      <c r="M336" s="81"/>
      <c r="N336" s="82"/>
      <c r="O336" s="82"/>
      <c r="P336" s="83"/>
      <c r="Q336" s="84"/>
      <c r="R336" s="79">
        <v>0.28999999999999998</v>
      </c>
      <c r="S336" s="73">
        <v>0.1</v>
      </c>
    </row>
    <row r="337" spans="1:20" s="73" customFormat="1" ht="15.75" x14ac:dyDescent="0.25">
      <c r="A337" s="66" t="s">
        <v>432</v>
      </c>
      <c r="B337" s="67" t="s">
        <v>389</v>
      </c>
      <c r="C337" s="14" t="s">
        <v>18</v>
      </c>
      <c r="D337" s="68" t="s">
        <v>147</v>
      </c>
      <c r="E337" s="69"/>
      <c r="F337" s="70">
        <f t="shared" ref="F337:F343" si="18">F220/R337*S337</f>
        <v>17.001000000000001</v>
      </c>
      <c r="G337" s="71">
        <f t="shared" si="17"/>
        <v>3.4002000000000003</v>
      </c>
      <c r="H337" s="72"/>
      <c r="J337" s="74"/>
      <c r="K337" s="75"/>
      <c r="L337" s="78"/>
      <c r="M337" s="81"/>
      <c r="N337" s="82"/>
      <c r="O337" s="82"/>
      <c r="P337" s="155"/>
      <c r="Q337" s="78"/>
      <c r="R337" s="79">
        <v>0.05</v>
      </c>
      <c r="S337" s="73">
        <v>0.05</v>
      </c>
    </row>
    <row r="338" spans="1:20" s="73" customFormat="1" ht="15.75" x14ac:dyDescent="0.25">
      <c r="A338" s="66" t="s">
        <v>432</v>
      </c>
      <c r="B338" s="67" t="s">
        <v>391</v>
      </c>
      <c r="C338" s="14" t="s">
        <v>18</v>
      </c>
      <c r="D338" s="68" t="s">
        <v>147</v>
      </c>
      <c r="E338" s="69"/>
      <c r="F338" s="70">
        <f t="shared" si="18"/>
        <v>16.053999999999998</v>
      </c>
      <c r="G338" s="71">
        <f t="shared" si="17"/>
        <v>3.2107999999999999</v>
      </c>
      <c r="H338" s="72"/>
      <c r="J338" s="74"/>
      <c r="K338" s="75"/>
      <c r="L338" s="78"/>
      <c r="M338" s="81"/>
      <c r="N338" s="82"/>
      <c r="O338" s="82"/>
      <c r="P338" s="155"/>
      <c r="Q338" s="78"/>
      <c r="R338" s="79">
        <v>7.0000000000000007E-2</v>
      </c>
      <c r="S338" s="73">
        <v>0.05</v>
      </c>
    </row>
    <row r="339" spans="1:20" s="73" customFormat="1" ht="15.75" x14ac:dyDescent="0.25">
      <c r="A339" s="66" t="s">
        <v>432</v>
      </c>
      <c r="B339" s="67" t="s">
        <v>393</v>
      </c>
      <c r="C339" s="14" t="s">
        <v>18</v>
      </c>
      <c r="D339" s="68" t="s">
        <v>147</v>
      </c>
      <c r="E339" s="69"/>
      <c r="F339" s="70">
        <f t="shared" si="18"/>
        <v>16.928999999999998</v>
      </c>
      <c r="G339" s="71">
        <f t="shared" si="17"/>
        <v>3.3857999999999997</v>
      </c>
      <c r="H339" s="72"/>
      <c r="J339" s="74"/>
      <c r="K339" s="75"/>
      <c r="L339" s="78"/>
      <c r="M339" s="81"/>
      <c r="N339" s="82"/>
      <c r="O339" s="82"/>
      <c r="P339" s="155"/>
      <c r="Q339" s="78"/>
      <c r="R339" s="79">
        <v>0.08</v>
      </c>
      <c r="S339" s="73">
        <v>0.05</v>
      </c>
    </row>
    <row r="340" spans="1:20" s="73" customFormat="1" ht="15.75" x14ac:dyDescent="0.25">
      <c r="A340" s="66" t="s">
        <v>429</v>
      </c>
      <c r="B340" s="67" t="s">
        <v>395</v>
      </c>
      <c r="C340" s="14" t="s">
        <v>18</v>
      </c>
      <c r="D340" s="68" t="s">
        <v>147</v>
      </c>
      <c r="E340" s="69"/>
      <c r="F340" s="70">
        <f t="shared" si="18"/>
        <v>25.625</v>
      </c>
      <c r="G340" s="71">
        <f t="shared" si="17"/>
        <v>5.125</v>
      </c>
      <c r="H340" s="72"/>
      <c r="J340" s="74"/>
      <c r="K340" s="75"/>
      <c r="L340" s="78"/>
      <c r="M340" s="81"/>
      <c r="N340" s="82"/>
      <c r="O340" s="82"/>
      <c r="P340" s="155"/>
      <c r="Q340" s="78"/>
      <c r="R340" s="79">
        <v>0.18</v>
      </c>
      <c r="S340" s="73">
        <v>0.1</v>
      </c>
    </row>
    <row r="341" spans="1:20" s="73" customFormat="1" ht="15.75" x14ac:dyDescent="0.25">
      <c r="A341" s="66" t="s">
        <v>429</v>
      </c>
      <c r="B341" s="67" t="s">
        <v>397</v>
      </c>
      <c r="C341" s="14" t="s">
        <v>18</v>
      </c>
      <c r="D341" s="68" t="s">
        <v>147</v>
      </c>
      <c r="E341" s="69"/>
      <c r="F341" s="70">
        <f t="shared" si="18"/>
        <v>26.799000000000003</v>
      </c>
      <c r="G341" s="71">
        <f t="shared" si="17"/>
        <v>5.3597999999999999</v>
      </c>
      <c r="H341" s="72"/>
      <c r="J341" s="74"/>
      <c r="K341" s="75"/>
      <c r="L341" s="78"/>
      <c r="M341" s="81"/>
      <c r="N341" s="82"/>
      <c r="O341" s="82"/>
      <c r="P341" s="155"/>
      <c r="Q341" s="78"/>
      <c r="R341" s="79">
        <v>0.2</v>
      </c>
      <c r="S341" s="73">
        <v>0.1</v>
      </c>
    </row>
    <row r="342" spans="1:20" s="73" customFormat="1" ht="15.75" x14ac:dyDescent="0.25">
      <c r="A342" s="66" t="s">
        <v>429</v>
      </c>
      <c r="B342" s="67" t="s">
        <v>399</v>
      </c>
      <c r="C342" s="14" t="s">
        <v>18</v>
      </c>
      <c r="D342" s="68" t="s">
        <v>147</v>
      </c>
      <c r="E342" s="69"/>
      <c r="F342" s="70">
        <f t="shared" si="18"/>
        <v>26.701999999999998</v>
      </c>
      <c r="G342" s="71">
        <f t="shared" si="17"/>
        <v>5.3403999999999998</v>
      </c>
      <c r="H342" s="72"/>
      <c r="J342" s="74"/>
      <c r="K342" s="75"/>
      <c r="L342" s="78"/>
      <c r="M342" s="81"/>
      <c r="N342" s="82"/>
      <c r="O342" s="82"/>
      <c r="P342" s="155"/>
      <c r="Q342" s="78"/>
      <c r="R342" s="79">
        <v>0.23</v>
      </c>
      <c r="S342" s="73">
        <v>0.1</v>
      </c>
    </row>
    <row r="343" spans="1:20" s="89" customFormat="1" ht="16.5" thickBot="1" x14ac:dyDescent="0.3">
      <c r="A343" s="85" t="s">
        <v>429</v>
      </c>
      <c r="B343" s="86" t="s">
        <v>401</v>
      </c>
      <c r="C343" s="14" t="s">
        <v>18</v>
      </c>
      <c r="D343" s="87" t="s">
        <v>147</v>
      </c>
      <c r="E343" s="88"/>
      <c r="F343" s="70">
        <f t="shared" si="18"/>
        <v>28.056000000000001</v>
      </c>
      <c r="G343" s="71">
        <f t="shared" si="17"/>
        <v>5.6112000000000002</v>
      </c>
      <c r="H343" s="72"/>
      <c r="J343" s="90"/>
      <c r="K343" s="91"/>
      <c r="L343" s="78"/>
      <c r="M343" s="81"/>
      <c r="N343" s="82"/>
      <c r="O343" s="82"/>
      <c r="P343" s="155"/>
      <c r="Q343" s="78"/>
      <c r="R343" s="79">
        <v>0.24</v>
      </c>
      <c r="S343" s="89">
        <v>0.1</v>
      </c>
    </row>
    <row r="344" spans="1:20" s="73" customFormat="1" ht="15.75" x14ac:dyDescent="0.25">
      <c r="A344" s="92"/>
      <c r="B344" s="93" t="s">
        <v>433</v>
      </c>
      <c r="C344" s="14" t="s">
        <v>18</v>
      </c>
      <c r="D344" s="94" t="str">
        <f>D226</f>
        <v>шт</v>
      </c>
      <c r="E344" s="95"/>
      <c r="F344" s="96">
        <f>J344*K344</f>
        <v>27.889499999999998</v>
      </c>
      <c r="G344" s="97">
        <f t="shared" si="17"/>
        <v>5.5778999999999996</v>
      </c>
      <c r="H344" s="72"/>
      <c r="J344" s="20">
        <v>557.79</v>
      </c>
      <c r="K344" s="75">
        <v>0.05</v>
      </c>
      <c r="L344" s="153" t="s">
        <v>434</v>
      </c>
      <c r="M344" s="137" t="s">
        <v>435</v>
      </c>
      <c r="N344" s="130">
        <v>100</v>
      </c>
      <c r="O344" s="130">
        <v>2</v>
      </c>
      <c r="P344" s="47">
        <f t="shared" ref="P344:P407" si="19">K344</f>
        <v>0.05</v>
      </c>
      <c r="Q344" s="153" t="s">
        <v>436</v>
      </c>
      <c r="R344" s="2" t="s">
        <v>437</v>
      </c>
      <c r="S344" s="2" t="s">
        <v>438</v>
      </c>
      <c r="T344" s="2" t="s">
        <v>439</v>
      </c>
    </row>
    <row r="345" spans="1:20" s="99" customFormat="1" ht="15.75" x14ac:dyDescent="0.25">
      <c r="A345" s="98" t="s">
        <v>440</v>
      </c>
      <c r="B345" s="37" t="s">
        <v>441</v>
      </c>
      <c r="C345" s="14" t="s">
        <v>18</v>
      </c>
      <c r="D345" s="38" t="s">
        <v>147</v>
      </c>
      <c r="E345" s="39"/>
      <c r="F345" s="40">
        <f>T345*S345</f>
        <v>94.824299999999994</v>
      </c>
      <c r="G345" s="41">
        <f>F345*0.2</f>
        <v>18.964859999999998</v>
      </c>
      <c r="H345" s="42"/>
      <c r="J345" s="74"/>
      <c r="K345" s="100"/>
      <c r="L345" s="153"/>
      <c r="M345" s="137"/>
      <c r="N345" s="130"/>
      <c r="O345" s="130"/>
      <c r="P345" s="47"/>
      <c r="Q345" s="153"/>
      <c r="R345" s="99">
        <v>0.05</v>
      </c>
      <c r="S345" s="99">
        <v>0.17</v>
      </c>
      <c r="T345" s="99">
        <f>F344/R345</f>
        <v>557.79</v>
      </c>
    </row>
    <row r="346" spans="1:20" s="73" customFormat="1" ht="15.75" x14ac:dyDescent="0.25">
      <c r="A346" s="66"/>
      <c r="B346" s="67" t="s">
        <v>442</v>
      </c>
      <c r="C346" s="14" t="s">
        <v>18</v>
      </c>
      <c r="D346" s="68" t="str">
        <f>D344</f>
        <v>шт</v>
      </c>
      <c r="E346" s="69"/>
      <c r="F346" s="70">
        <f>J346*K346</f>
        <v>55.68</v>
      </c>
      <c r="G346" s="71">
        <f>F346*20/100</f>
        <v>11.135999999999999</v>
      </c>
      <c r="H346" s="72"/>
      <c r="J346" s="20">
        <v>232</v>
      </c>
      <c r="K346" s="75">
        <v>0.24</v>
      </c>
      <c r="L346" s="153"/>
      <c r="M346" s="137"/>
      <c r="N346" s="130"/>
      <c r="O346" s="130"/>
      <c r="P346" s="47">
        <f t="shared" si="19"/>
        <v>0.24</v>
      </c>
      <c r="Q346" s="153"/>
    </row>
    <row r="347" spans="1:20" s="99" customFormat="1" ht="15.75" x14ac:dyDescent="0.25">
      <c r="A347" s="98" t="s">
        <v>443</v>
      </c>
      <c r="B347" s="37" t="s">
        <v>444</v>
      </c>
      <c r="C347" s="14" t="s">
        <v>18</v>
      </c>
      <c r="D347" s="38" t="s">
        <v>147</v>
      </c>
      <c r="E347" s="39"/>
      <c r="F347" s="40">
        <f>T347*S347</f>
        <v>62.64</v>
      </c>
      <c r="G347" s="41">
        <f>F347*0.2</f>
        <v>12.528</v>
      </c>
      <c r="H347" s="42"/>
      <c r="J347" s="74"/>
      <c r="K347" s="100"/>
      <c r="L347" s="153"/>
      <c r="M347" s="137"/>
      <c r="N347" s="130"/>
      <c r="O347" s="130"/>
      <c r="P347" s="47"/>
      <c r="Q347" s="153"/>
      <c r="R347" s="99">
        <v>0.24</v>
      </c>
      <c r="S347" s="99">
        <v>0.27</v>
      </c>
      <c r="T347" s="99">
        <f>F346/R347</f>
        <v>232</v>
      </c>
    </row>
    <row r="348" spans="1:20" s="73" customFormat="1" ht="15.75" x14ac:dyDescent="0.25">
      <c r="A348" s="66"/>
      <c r="B348" s="67" t="s">
        <v>445</v>
      </c>
      <c r="C348" s="14" t="s">
        <v>18</v>
      </c>
      <c r="D348" s="68" t="str">
        <f>D346</f>
        <v>шт</v>
      </c>
      <c r="E348" s="69"/>
      <c r="F348" s="70">
        <f>J348*K348</f>
        <v>78.784000000000006</v>
      </c>
      <c r="G348" s="71">
        <f>F348*20/100</f>
        <v>15.7568</v>
      </c>
      <c r="H348" s="72"/>
      <c r="J348" s="20">
        <v>196.96</v>
      </c>
      <c r="K348" s="75">
        <v>0.4</v>
      </c>
      <c r="L348" s="153"/>
      <c r="M348" s="137"/>
      <c r="N348" s="130"/>
      <c r="O348" s="130"/>
      <c r="P348" s="47">
        <f t="shared" si="19"/>
        <v>0.4</v>
      </c>
      <c r="Q348" s="153"/>
    </row>
    <row r="349" spans="1:20" s="99" customFormat="1" ht="15.75" x14ac:dyDescent="0.25">
      <c r="A349" s="98" t="s">
        <v>446</v>
      </c>
      <c r="B349" s="37" t="s">
        <v>447</v>
      </c>
      <c r="C349" s="14" t="s">
        <v>18</v>
      </c>
      <c r="D349" s="38" t="s">
        <v>147</v>
      </c>
      <c r="E349" s="39"/>
      <c r="F349" s="40">
        <f>T349*S349</f>
        <v>90.601600000000005</v>
      </c>
      <c r="G349" s="41">
        <f>F349*0.2</f>
        <v>18.120320000000003</v>
      </c>
      <c r="H349" s="42"/>
      <c r="J349" s="74"/>
      <c r="K349" s="100"/>
      <c r="L349" s="153"/>
      <c r="M349" s="137"/>
      <c r="N349" s="130"/>
      <c r="O349" s="130"/>
      <c r="P349" s="47"/>
      <c r="Q349" s="153"/>
      <c r="R349" s="99">
        <v>0.4</v>
      </c>
      <c r="S349" s="99">
        <v>0.46</v>
      </c>
      <c r="T349" s="99">
        <f>F348/R349</f>
        <v>196.96</v>
      </c>
    </row>
    <row r="350" spans="1:20" s="73" customFormat="1" ht="15.75" x14ac:dyDescent="0.25">
      <c r="A350" s="66"/>
      <c r="B350" s="67" t="s">
        <v>448</v>
      </c>
      <c r="C350" s="14" t="s">
        <v>18</v>
      </c>
      <c r="D350" s="68" t="str">
        <f>D348</f>
        <v>шт</v>
      </c>
      <c r="E350" s="69"/>
      <c r="F350" s="70">
        <f>J350*K350</f>
        <v>135.54069999999999</v>
      </c>
      <c r="G350" s="71">
        <f>F350*20/100</f>
        <v>27.108139999999999</v>
      </c>
      <c r="H350" s="72"/>
      <c r="J350" s="20">
        <v>229.73</v>
      </c>
      <c r="K350" s="75">
        <v>0.59</v>
      </c>
      <c r="L350" s="153"/>
      <c r="M350" s="137"/>
      <c r="N350" s="130"/>
      <c r="O350" s="130"/>
      <c r="P350" s="47">
        <f t="shared" si="19"/>
        <v>0.59</v>
      </c>
      <c r="Q350" s="153"/>
    </row>
    <row r="351" spans="1:20" s="99" customFormat="1" ht="15.75" x14ac:dyDescent="0.25">
      <c r="A351" s="98" t="s">
        <v>449</v>
      </c>
      <c r="B351" s="37" t="s">
        <v>450</v>
      </c>
      <c r="C351" s="14" t="s">
        <v>18</v>
      </c>
      <c r="D351" s="38" t="s">
        <v>147</v>
      </c>
      <c r="E351" s="39"/>
      <c r="F351" s="40">
        <f>T351*S351</f>
        <v>151.62180000000001</v>
      </c>
      <c r="G351" s="41">
        <f>F351*0.2</f>
        <v>30.324360000000002</v>
      </c>
      <c r="H351" s="42"/>
      <c r="J351" s="74"/>
      <c r="K351" s="100"/>
      <c r="L351" s="153"/>
      <c r="M351" s="137"/>
      <c r="N351" s="130"/>
      <c r="O351" s="130"/>
      <c r="P351" s="47"/>
      <c r="Q351" s="153"/>
      <c r="R351" s="99">
        <v>0.59</v>
      </c>
      <c r="S351" s="99">
        <v>0.66</v>
      </c>
      <c r="T351" s="99">
        <f>F350/R351</f>
        <v>229.73</v>
      </c>
    </row>
    <row r="352" spans="1:20" s="73" customFormat="1" ht="15.75" x14ac:dyDescent="0.25">
      <c r="A352" s="66"/>
      <c r="B352" s="67" t="s">
        <v>451</v>
      </c>
      <c r="C352" s="14" t="s">
        <v>18</v>
      </c>
      <c r="D352" s="68" t="str">
        <f>D350</f>
        <v>шт</v>
      </c>
      <c r="E352" s="69"/>
      <c r="F352" s="70">
        <f>J352*K352</f>
        <v>41.910400000000003</v>
      </c>
      <c r="G352" s="71">
        <f>F352*20/100</f>
        <v>8.3820800000000002</v>
      </c>
      <c r="H352" s="72"/>
      <c r="J352" s="20">
        <v>261.94</v>
      </c>
      <c r="K352" s="75">
        <v>0.16</v>
      </c>
      <c r="L352" s="153"/>
      <c r="M352" s="137"/>
      <c r="N352" s="130"/>
      <c r="O352" s="130"/>
      <c r="P352" s="47">
        <f t="shared" si="19"/>
        <v>0.16</v>
      </c>
      <c r="Q352" s="153"/>
    </row>
    <row r="353" spans="1:20" s="99" customFormat="1" ht="15.75" x14ac:dyDescent="0.25">
      <c r="A353" s="98" t="s">
        <v>452</v>
      </c>
      <c r="B353" s="37" t="s">
        <v>453</v>
      </c>
      <c r="C353" s="14" t="s">
        <v>18</v>
      </c>
      <c r="D353" s="38" t="s">
        <v>147</v>
      </c>
      <c r="E353" s="39"/>
      <c r="F353" s="40">
        <f>T353*S353</f>
        <v>70.723799999999997</v>
      </c>
      <c r="G353" s="41">
        <f>F353*0.2</f>
        <v>14.14476</v>
      </c>
      <c r="H353" s="42"/>
      <c r="J353" s="74"/>
      <c r="K353" s="100"/>
      <c r="L353" s="153"/>
      <c r="M353" s="137"/>
      <c r="N353" s="130"/>
      <c r="O353" s="130"/>
      <c r="P353" s="47"/>
      <c r="Q353" s="153"/>
      <c r="R353" s="99">
        <v>0.16</v>
      </c>
      <c r="S353" s="99">
        <v>0.27</v>
      </c>
      <c r="T353" s="99">
        <f>F352/R353</f>
        <v>261.94</v>
      </c>
    </row>
    <row r="354" spans="1:20" s="73" customFormat="1" ht="15.75" x14ac:dyDescent="0.25">
      <c r="A354" s="66"/>
      <c r="B354" s="67" t="s">
        <v>454</v>
      </c>
      <c r="C354" s="14" t="s">
        <v>18</v>
      </c>
      <c r="D354" s="68" t="str">
        <f>D352</f>
        <v>шт</v>
      </c>
      <c r="E354" s="69"/>
      <c r="F354" s="70">
        <f>J354*K354</f>
        <v>63.819950000000006</v>
      </c>
      <c r="G354" s="71">
        <f>F354*20/100</f>
        <v>12.763990000000002</v>
      </c>
      <c r="H354" s="72"/>
      <c r="J354" s="20">
        <v>240.83</v>
      </c>
      <c r="K354" s="75">
        <v>0.26500000000000001</v>
      </c>
      <c r="L354" s="153"/>
      <c r="M354" s="137"/>
      <c r="N354" s="130"/>
      <c r="O354" s="130"/>
      <c r="P354" s="47">
        <f t="shared" si="19"/>
        <v>0.26500000000000001</v>
      </c>
      <c r="Q354" s="153"/>
    </row>
    <row r="355" spans="1:20" s="99" customFormat="1" ht="15.75" x14ac:dyDescent="0.25">
      <c r="A355" s="98" t="s">
        <v>455</v>
      </c>
      <c r="B355" s="37" t="s">
        <v>456</v>
      </c>
      <c r="C355" s="14" t="s">
        <v>18</v>
      </c>
      <c r="D355" s="38" t="s">
        <v>147</v>
      </c>
      <c r="E355" s="39"/>
      <c r="F355" s="40">
        <f>T355*S355</f>
        <v>110.7818</v>
      </c>
      <c r="G355" s="41">
        <f>F355*0.2</f>
        <v>22.156360000000003</v>
      </c>
      <c r="H355" s="42"/>
      <c r="J355" s="74"/>
      <c r="K355" s="100"/>
      <c r="L355" s="153"/>
      <c r="M355" s="137"/>
      <c r="N355" s="130"/>
      <c r="O355" s="130"/>
      <c r="P355" s="47"/>
      <c r="Q355" s="153"/>
      <c r="R355" s="99">
        <f>K354</f>
        <v>0.26500000000000001</v>
      </c>
      <c r="S355" s="99">
        <v>0.46</v>
      </c>
      <c r="T355" s="101">
        <f>F354/R355</f>
        <v>240.83</v>
      </c>
    </row>
    <row r="356" spans="1:20" s="73" customFormat="1" ht="15.75" x14ac:dyDescent="0.25">
      <c r="A356" s="66"/>
      <c r="B356" s="67" t="s">
        <v>457</v>
      </c>
      <c r="C356" s="14" t="s">
        <v>18</v>
      </c>
      <c r="D356" s="68" t="str">
        <f>D354</f>
        <v>шт</v>
      </c>
      <c r="E356" s="69"/>
      <c r="F356" s="70">
        <f>J356*K356</f>
        <v>103.59180000000001</v>
      </c>
      <c r="G356" s="71">
        <f>F356*20/100</f>
        <v>20.718360000000004</v>
      </c>
      <c r="H356" s="72"/>
      <c r="J356" s="20">
        <v>265.62</v>
      </c>
      <c r="K356" s="75">
        <v>0.39</v>
      </c>
      <c r="L356" s="153"/>
      <c r="M356" s="137"/>
      <c r="N356" s="130"/>
      <c r="O356" s="130"/>
      <c r="P356" s="47">
        <f t="shared" si="19"/>
        <v>0.39</v>
      </c>
      <c r="Q356" s="153"/>
    </row>
    <row r="357" spans="1:20" s="99" customFormat="1" ht="15.75" x14ac:dyDescent="0.25">
      <c r="A357" s="98" t="s">
        <v>458</v>
      </c>
      <c r="B357" s="37" t="s">
        <v>459</v>
      </c>
      <c r="C357" s="14" t="s">
        <v>18</v>
      </c>
      <c r="D357" s="38" t="s">
        <v>147</v>
      </c>
      <c r="E357" s="39"/>
      <c r="F357" s="40">
        <f>T357*S357</f>
        <v>175.3092</v>
      </c>
      <c r="G357" s="41">
        <f>F357*0.2</f>
        <v>35.061840000000004</v>
      </c>
      <c r="H357" s="42"/>
      <c r="J357" s="74"/>
      <c r="K357" s="100"/>
      <c r="L357" s="153"/>
      <c r="M357" s="137"/>
      <c r="N357" s="130"/>
      <c r="O357" s="130"/>
      <c r="P357" s="47"/>
      <c r="Q357" s="153"/>
      <c r="R357" s="99">
        <v>0.39</v>
      </c>
      <c r="S357" s="99">
        <v>0.66</v>
      </c>
      <c r="T357" s="99">
        <f>F356/R357</f>
        <v>265.62</v>
      </c>
    </row>
    <row r="358" spans="1:20" ht="15.75" x14ac:dyDescent="0.25">
      <c r="A358" s="59"/>
      <c r="B358" s="13" t="s">
        <v>460</v>
      </c>
      <c r="C358" s="14" t="s">
        <v>18</v>
      </c>
      <c r="D358" s="15" t="str">
        <f>D356</f>
        <v>шт</v>
      </c>
      <c r="E358" s="28"/>
      <c r="F358" s="17">
        <f t="shared" ref="F358:F374" si="20">J358*K358</f>
        <v>12.582800000000001</v>
      </c>
      <c r="G358" s="18">
        <f t="shared" ref="G358:G421" si="21">F358*20/100</f>
        <v>2.5165600000000001</v>
      </c>
      <c r="H358" s="19"/>
      <c r="J358" s="20">
        <v>629.14</v>
      </c>
      <c r="K358" s="23">
        <v>0.02</v>
      </c>
      <c r="L358" s="153"/>
      <c r="M358" s="137"/>
      <c r="N358" s="130"/>
      <c r="O358" s="130"/>
      <c r="P358" s="47">
        <f t="shared" si="19"/>
        <v>0.02</v>
      </c>
      <c r="Q358" s="153"/>
    </row>
    <row r="359" spans="1:20" ht="15.75" x14ac:dyDescent="0.25">
      <c r="A359" s="59"/>
      <c r="B359" s="13" t="s">
        <v>461</v>
      </c>
      <c r="C359" s="14" t="s">
        <v>18</v>
      </c>
      <c r="D359" s="15" t="str">
        <f t="shared" ref="D359:D374" si="22">D358</f>
        <v>шт</v>
      </c>
      <c r="E359" s="28"/>
      <c r="F359" s="17">
        <f t="shared" si="20"/>
        <v>51.977000000000004</v>
      </c>
      <c r="G359" s="18">
        <f t="shared" si="21"/>
        <v>10.3954</v>
      </c>
      <c r="H359" s="19"/>
      <c r="J359" s="20">
        <v>519.77</v>
      </c>
      <c r="K359" s="23">
        <v>0.1</v>
      </c>
      <c r="L359" s="153" t="s">
        <v>434</v>
      </c>
      <c r="M359" s="137" t="s">
        <v>435</v>
      </c>
      <c r="N359" s="130">
        <v>100</v>
      </c>
      <c r="O359" s="130">
        <v>2</v>
      </c>
      <c r="P359" s="47">
        <f t="shared" si="19"/>
        <v>0.1</v>
      </c>
      <c r="Q359" s="129" t="s">
        <v>436</v>
      </c>
    </row>
    <row r="360" spans="1:20" ht="15.75" x14ac:dyDescent="0.25">
      <c r="A360" s="59"/>
      <c r="B360" s="13" t="s">
        <v>462</v>
      </c>
      <c r="C360" s="14" t="s">
        <v>18</v>
      </c>
      <c r="D360" s="15" t="str">
        <f t="shared" si="22"/>
        <v>шт</v>
      </c>
      <c r="E360" s="28"/>
      <c r="F360" s="17">
        <f t="shared" si="20"/>
        <v>113.47830000000002</v>
      </c>
      <c r="G360" s="18">
        <f t="shared" si="21"/>
        <v>22.695660000000004</v>
      </c>
      <c r="H360" s="19"/>
      <c r="J360" s="20">
        <v>420.29</v>
      </c>
      <c r="K360" s="23">
        <v>0.27</v>
      </c>
      <c r="L360" s="153"/>
      <c r="M360" s="137"/>
      <c r="N360" s="130"/>
      <c r="O360" s="130"/>
      <c r="P360" s="47">
        <f t="shared" si="19"/>
        <v>0.27</v>
      </c>
      <c r="Q360" s="129"/>
    </row>
    <row r="361" spans="1:20" ht="15.75" x14ac:dyDescent="0.25">
      <c r="A361" s="59"/>
      <c r="B361" s="13" t="s">
        <v>463</v>
      </c>
      <c r="C361" s="14" t="s">
        <v>18</v>
      </c>
      <c r="D361" s="15" t="str">
        <f t="shared" si="22"/>
        <v>шт</v>
      </c>
      <c r="E361" s="28"/>
      <c r="F361" s="17">
        <f t="shared" si="20"/>
        <v>246.93690000000001</v>
      </c>
      <c r="G361" s="18">
        <f t="shared" si="21"/>
        <v>49.38738</v>
      </c>
      <c r="H361" s="19"/>
      <c r="J361" s="20">
        <v>484.19</v>
      </c>
      <c r="K361" s="23">
        <v>0.51</v>
      </c>
      <c r="L361" s="153"/>
      <c r="M361" s="137"/>
      <c r="N361" s="130"/>
      <c r="O361" s="130"/>
      <c r="P361" s="47">
        <f t="shared" si="19"/>
        <v>0.51</v>
      </c>
      <c r="Q361" s="129"/>
    </row>
    <row r="362" spans="1:20" ht="15.75" x14ac:dyDescent="0.25">
      <c r="A362" s="59"/>
      <c r="B362" s="13" t="s">
        <v>464</v>
      </c>
      <c r="C362" s="14" t="s">
        <v>18</v>
      </c>
      <c r="D362" s="15" t="str">
        <f t="shared" si="22"/>
        <v>шт</v>
      </c>
      <c r="E362" s="28"/>
      <c r="F362" s="17">
        <f t="shared" si="20"/>
        <v>37.113999999999997</v>
      </c>
      <c r="G362" s="18">
        <f t="shared" si="21"/>
        <v>7.4227999999999996</v>
      </c>
      <c r="H362" s="19"/>
      <c r="J362" s="20">
        <v>371.14</v>
      </c>
      <c r="K362" s="23">
        <v>0.1</v>
      </c>
      <c r="L362" s="153"/>
      <c r="M362" s="137"/>
      <c r="N362" s="130"/>
      <c r="O362" s="130"/>
      <c r="P362" s="47">
        <f t="shared" si="19"/>
        <v>0.1</v>
      </c>
      <c r="Q362" s="129"/>
    </row>
    <row r="363" spans="1:20" ht="15.75" x14ac:dyDescent="0.25">
      <c r="A363" s="59"/>
      <c r="B363" s="13" t="s">
        <v>465</v>
      </c>
      <c r="C363" s="14" t="s">
        <v>18</v>
      </c>
      <c r="D363" s="15" t="str">
        <f t="shared" si="22"/>
        <v>шт</v>
      </c>
      <c r="E363" s="28"/>
      <c r="F363" s="17">
        <f t="shared" si="20"/>
        <v>109.0368</v>
      </c>
      <c r="G363" s="18">
        <f t="shared" si="21"/>
        <v>21.807359999999999</v>
      </c>
      <c r="H363" s="19"/>
      <c r="J363" s="20">
        <v>403.84</v>
      </c>
      <c r="K363" s="23">
        <v>0.27</v>
      </c>
      <c r="L363" s="153"/>
      <c r="M363" s="137"/>
      <c r="N363" s="130"/>
      <c r="O363" s="130"/>
      <c r="P363" s="47">
        <f t="shared" si="19"/>
        <v>0.27</v>
      </c>
      <c r="Q363" s="129"/>
    </row>
    <row r="364" spans="1:20" ht="15.75" x14ac:dyDescent="0.25">
      <c r="A364" s="59"/>
      <c r="B364" s="13" t="s">
        <v>466</v>
      </c>
      <c r="C364" s="14" t="s">
        <v>18</v>
      </c>
      <c r="D364" s="15" t="str">
        <f t="shared" si="22"/>
        <v>шт</v>
      </c>
      <c r="E364" s="28"/>
      <c r="F364" s="17">
        <f t="shared" si="20"/>
        <v>191.36220000000003</v>
      </c>
      <c r="G364" s="18">
        <f t="shared" si="21"/>
        <v>38.272440000000003</v>
      </c>
      <c r="H364" s="19"/>
      <c r="J364" s="20">
        <v>375.22</v>
      </c>
      <c r="K364" s="23">
        <v>0.51</v>
      </c>
      <c r="L364" s="153"/>
      <c r="M364" s="137"/>
      <c r="N364" s="130"/>
      <c r="O364" s="130"/>
      <c r="P364" s="47">
        <f t="shared" si="19"/>
        <v>0.51</v>
      </c>
      <c r="Q364" s="129"/>
    </row>
    <row r="365" spans="1:20" ht="15.75" x14ac:dyDescent="0.25">
      <c r="A365" s="59"/>
      <c r="B365" s="13" t="s">
        <v>467</v>
      </c>
      <c r="C365" s="14" t="s">
        <v>18</v>
      </c>
      <c r="D365" s="15" t="str">
        <f t="shared" si="22"/>
        <v>шт</v>
      </c>
      <c r="E365" s="28"/>
      <c r="F365" s="17">
        <f t="shared" si="20"/>
        <v>109.0368</v>
      </c>
      <c r="G365" s="18">
        <f t="shared" si="21"/>
        <v>21.807359999999999</v>
      </c>
      <c r="H365" s="19"/>
      <c r="J365" s="20">
        <v>403.84</v>
      </c>
      <c r="K365" s="23">
        <v>0.27</v>
      </c>
      <c r="L365" s="153"/>
      <c r="M365" s="137"/>
      <c r="N365" s="130"/>
      <c r="O365" s="130"/>
      <c r="P365" s="47">
        <f t="shared" si="19"/>
        <v>0.27</v>
      </c>
      <c r="Q365" s="129"/>
    </row>
    <row r="366" spans="1:20" ht="15.75" x14ac:dyDescent="0.25">
      <c r="A366" s="59"/>
      <c r="B366" s="13" t="s">
        <v>468</v>
      </c>
      <c r="C366" s="14" t="s">
        <v>18</v>
      </c>
      <c r="D366" s="15" t="str">
        <f t="shared" si="22"/>
        <v>шт</v>
      </c>
      <c r="E366" s="28"/>
      <c r="F366" s="17">
        <f t="shared" si="20"/>
        <v>212.5968</v>
      </c>
      <c r="G366" s="18">
        <f t="shared" si="21"/>
        <v>42.519359999999999</v>
      </c>
      <c r="H366" s="19"/>
      <c r="J366" s="20">
        <v>442.91</v>
      </c>
      <c r="K366" s="23">
        <v>0.48</v>
      </c>
      <c r="L366" s="153"/>
      <c r="M366" s="137"/>
      <c r="N366" s="130"/>
      <c r="O366" s="130"/>
      <c r="P366" s="47">
        <f t="shared" si="19"/>
        <v>0.48</v>
      </c>
      <c r="Q366" s="129"/>
    </row>
    <row r="367" spans="1:20" ht="15.75" x14ac:dyDescent="0.25">
      <c r="A367" s="59"/>
      <c r="B367" s="13" t="s">
        <v>469</v>
      </c>
      <c r="C367" s="14" t="s">
        <v>18</v>
      </c>
      <c r="D367" s="15" t="str">
        <f t="shared" si="22"/>
        <v>шт</v>
      </c>
      <c r="E367" s="28"/>
      <c r="F367" s="17">
        <f t="shared" si="20"/>
        <v>114.40710000000001</v>
      </c>
      <c r="G367" s="18">
        <f t="shared" si="21"/>
        <v>22.881420000000002</v>
      </c>
      <c r="H367" s="19"/>
      <c r="J367" s="20">
        <v>423.73</v>
      </c>
      <c r="K367" s="23">
        <v>0.27</v>
      </c>
      <c r="L367" s="153"/>
      <c r="M367" s="137"/>
      <c r="N367" s="130"/>
      <c r="O367" s="130"/>
      <c r="P367" s="47">
        <f t="shared" si="19"/>
        <v>0.27</v>
      </c>
      <c r="Q367" s="129"/>
    </row>
    <row r="368" spans="1:20" ht="15.75" x14ac:dyDescent="0.25">
      <c r="A368" s="59"/>
      <c r="B368" s="13" t="s">
        <v>470</v>
      </c>
      <c r="C368" s="14" t="s">
        <v>18</v>
      </c>
      <c r="D368" s="15" t="str">
        <f t="shared" si="22"/>
        <v>шт</v>
      </c>
      <c r="E368" s="28"/>
      <c r="F368" s="17">
        <f t="shared" si="20"/>
        <v>255.21120000000002</v>
      </c>
      <c r="G368" s="18">
        <f t="shared" si="21"/>
        <v>51.04224</v>
      </c>
      <c r="H368" s="19"/>
      <c r="J368" s="20">
        <v>531.69000000000005</v>
      </c>
      <c r="K368" s="23">
        <v>0.48</v>
      </c>
      <c r="L368" s="153"/>
      <c r="M368" s="137"/>
      <c r="N368" s="130"/>
      <c r="O368" s="130"/>
      <c r="P368" s="47">
        <f t="shared" si="19"/>
        <v>0.48</v>
      </c>
      <c r="Q368" s="129"/>
    </row>
    <row r="369" spans="1:19" ht="15.75" x14ac:dyDescent="0.25">
      <c r="A369" s="59"/>
      <c r="B369" s="13" t="s">
        <v>471</v>
      </c>
      <c r="C369" s="14" t="s">
        <v>18</v>
      </c>
      <c r="D369" s="15" t="str">
        <f t="shared" si="22"/>
        <v>шт</v>
      </c>
      <c r="E369" s="28"/>
      <c r="F369" s="17">
        <f t="shared" si="20"/>
        <v>68.158799999999999</v>
      </c>
      <c r="G369" s="18">
        <f t="shared" si="21"/>
        <v>13.63176</v>
      </c>
      <c r="H369" s="19"/>
      <c r="J369" s="20">
        <v>378.66</v>
      </c>
      <c r="K369" s="23">
        <v>0.18</v>
      </c>
      <c r="L369" s="138" t="s">
        <v>434</v>
      </c>
      <c r="M369" s="141" t="s">
        <v>435</v>
      </c>
      <c r="N369" s="144">
        <v>100</v>
      </c>
      <c r="O369" s="144">
        <v>2</v>
      </c>
      <c r="P369" s="45">
        <f t="shared" si="19"/>
        <v>0.18</v>
      </c>
      <c r="Q369" s="147" t="s">
        <v>436</v>
      </c>
    </row>
    <row r="370" spans="1:19" ht="15.75" x14ac:dyDescent="0.25">
      <c r="A370" s="59"/>
      <c r="B370" s="13" t="s">
        <v>472</v>
      </c>
      <c r="C370" s="14" t="s">
        <v>18</v>
      </c>
      <c r="D370" s="15" t="str">
        <f t="shared" si="22"/>
        <v>шт</v>
      </c>
      <c r="E370" s="28"/>
      <c r="F370" s="17">
        <f t="shared" si="20"/>
        <v>139.6652</v>
      </c>
      <c r="G370" s="18">
        <f t="shared" si="21"/>
        <v>27.933040000000002</v>
      </c>
      <c r="H370" s="19"/>
      <c r="J370" s="20">
        <v>367.54</v>
      </c>
      <c r="K370" s="23">
        <v>0.38</v>
      </c>
      <c r="L370" s="139"/>
      <c r="M370" s="142"/>
      <c r="N370" s="145"/>
      <c r="O370" s="145"/>
      <c r="P370" s="47">
        <f t="shared" si="19"/>
        <v>0.38</v>
      </c>
      <c r="Q370" s="148"/>
    </row>
    <row r="371" spans="1:19" ht="15.75" x14ac:dyDescent="0.25">
      <c r="A371" s="59"/>
      <c r="B371" s="13" t="s">
        <v>473</v>
      </c>
      <c r="C371" s="14" t="s">
        <v>18</v>
      </c>
      <c r="D371" s="15" t="str">
        <f t="shared" si="22"/>
        <v>шт</v>
      </c>
      <c r="E371" s="28"/>
      <c r="F371" s="17">
        <f t="shared" si="20"/>
        <v>265.14599999999996</v>
      </c>
      <c r="G371" s="18">
        <f t="shared" si="21"/>
        <v>53.029199999999989</v>
      </c>
      <c r="H371" s="19"/>
      <c r="J371" s="20">
        <v>449.4</v>
      </c>
      <c r="K371" s="23">
        <v>0.59</v>
      </c>
      <c r="L371" s="140"/>
      <c r="M371" s="143"/>
      <c r="N371" s="146"/>
      <c r="O371" s="146"/>
      <c r="P371" s="47">
        <f t="shared" si="19"/>
        <v>0.59</v>
      </c>
      <c r="Q371" s="149"/>
    </row>
    <row r="372" spans="1:19" ht="15.75" x14ac:dyDescent="0.25">
      <c r="A372" s="59" t="s">
        <v>474</v>
      </c>
      <c r="B372" s="13" t="s">
        <v>475</v>
      </c>
      <c r="C372" s="14" t="s">
        <v>18</v>
      </c>
      <c r="D372" s="15" t="str">
        <f t="shared" si="22"/>
        <v>шт</v>
      </c>
      <c r="E372" s="28"/>
      <c r="F372" s="17">
        <f t="shared" si="20"/>
        <v>90.93980000000002</v>
      </c>
      <c r="G372" s="18">
        <f t="shared" si="21"/>
        <v>18.187960000000004</v>
      </c>
      <c r="H372" s="19"/>
      <c r="J372" s="20">
        <v>534.94000000000005</v>
      </c>
      <c r="K372" s="23">
        <v>0.17</v>
      </c>
      <c r="L372" s="147" t="s">
        <v>476</v>
      </c>
      <c r="M372" s="137" t="s">
        <v>435</v>
      </c>
      <c r="N372" s="130">
        <v>50</v>
      </c>
      <c r="O372" s="130">
        <v>2</v>
      </c>
      <c r="P372" s="47">
        <f t="shared" si="19"/>
        <v>0.17</v>
      </c>
      <c r="Q372" s="147" t="s">
        <v>163</v>
      </c>
    </row>
    <row r="373" spans="1:19" ht="15.75" x14ac:dyDescent="0.25">
      <c r="A373" s="59" t="s">
        <v>477</v>
      </c>
      <c r="B373" s="13" t="s">
        <v>478</v>
      </c>
      <c r="C373" s="14" t="s">
        <v>18</v>
      </c>
      <c r="D373" s="15" t="str">
        <f t="shared" si="22"/>
        <v>шт</v>
      </c>
      <c r="E373" s="28"/>
      <c r="F373" s="17">
        <f t="shared" si="20"/>
        <v>62.212499999999999</v>
      </c>
      <c r="G373" s="18">
        <f t="shared" si="21"/>
        <v>12.442500000000001</v>
      </c>
      <c r="H373" s="19"/>
      <c r="J373" s="20">
        <v>414.75</v>
      </c>
      <c r="K373" s="23">
        <v>0.15</v>
      </c>
      <c r="L373" s="148"/>
      <c r="M373" s="136"/>
      <c r="N373" s="130"/>
      <c r="O373" s="130"/>
      <c r="P373" s="47">
        <f t="shared" si="19"/>
        <v>0.15</v>
      </c>
      <c r="Q373" s="148"/>
    </row>
    <row r="374" spans="1:19" ht="38.25" customHeight="1" x14ac:dyDescent="0.25">
      <c r="A374" s="59" t="s">
        <v>479</v>
      </c>
      <c r="B374" s="13" t="s">
        <v>480</v>
      </c>
      <c r="C374" s="14" t="s">
        <v>18</v>
      </c>
      <c r="D374" s="15" t="str">
        <f t="shared" si="22"/>
        <v>шт</v>
      </c>
      <c r="E374" s="28"/>
      <c r="F374" s="17">
        <f t="shared" si="20"/>
        <v>49.366000000000007</v>
      </c>
      <c r="G374" s="18">
        <f t="shared" si="21"/>
        <v>9.8732000000000024</v>
      </c>
      <c r="H374" s="19"/>
      <c r="J374" s="20">
        <v>493.66</v>
      </c>
      <c r="K374" s="23">
        <v>0.1</v>
      </c>
      <c r="L374" s="149"/>
      <c r="M374" s="136"/>
      <c r="N374" s="130"/>
      <c r="O374" s="130"/>
      <c r="P374" s="47">
        <f t="shared" si="19"/>
        <v>0.1</v>
      </c>
      <c r="Q374" s="149"/>
      <c r="R374" s="63" t="s">
        <v>402</v>
      </c>
      <c r="S374" s="64" t="s">
        <v>403</v>
      </c>
    </row>
    <row r="375" spans="1:19" s="73" customFormat="1" ht="15.75" x14ac:dyDescent="0.25">
      <c r="A375" s="66"/>
      <c r="B375" s="67" t="s">
        <v>475</v>
      </c>
      <c r="C375" s="14" t="s">
        <v>18</v>
      </c>
      <c r="D375" s="68" t="s">
        <v>19</v>
      </c>
      <c r="E375" s="69"/>
      <c r="F375" s="70">
        <f>F372/R375*S375</f>
        <v>534.94000000000005</v>
      </c>
      <c r="G375" s="71">
        <f t="shared" si="21"/>
        <v>106.98800000000001</v>
      </c>
      <c r="H375" s="72"/>
      <c r="J375" s="74"/>
      <c r="K375" s="75"/>
      <c r="L375" s="75"/>
      <c r="M375" s="102"/>
      <c r="N375" s="103"/>
      <c r="O375" s="103"/>
      <c r="P375" s="150"/>
      <c r="Q375" s="75"/>
      <c r="R375" s="73">
        <v>0.17</v>
      </c>
      <c r="S375" s="73">
        <v>1</v>
      </c>
    </row>
    <row r="376" spans="1:19" s="73" customFormat="1" ht="15.75" x14ac:dyDescent="0.25">
      <c r="A376" s="66"/>
      <c r="B376" s="67" t="s">
        <v>478</v>
      </c>
      <c r="C376" s="14" t="s">
        <v>18</v>
      </c>
      <c r="D376" s="68" t="s">
        <v>19</v>
      </c>
      <c r="E376" s="69"/>
      <c r="F376" s="70">
        <f>F373/R376*S376</f>
        <v>414.75</v>
      </c>
      <c r="G376" s="71">
        <f t="shared" si="21"/>
        <v>82.95</v>
      </c>
      <c r="H376" s="72"/>
      <c r="J376" s="74"/>
      <c r="K376" s="75"/>
      <c r="L376" s="75"/>
      <c r="M376" s="102"/>
      <c r="N376" s="103"/>
      <c r="O376" s="103"/>
      <c r="P376" s="151"/>
      <c r="Q376" s="75"/>
      <c r="R376" s="73">
        <v>0.15</v>
      </c>
      <c r="S376" s="73">
        <v>1</v>
      </c>
    </row>
    <row r="377" spans="1:19" s="73" customFormat="1" ht="15.75" x14ac:dyDescent="0.25">
      <c r="A377" s="66"/>
      <c r="B377" s="67" t="s">
        <v>480</v>
      </c>
      <c r="C377" s="14" t="s">
        <v>18</v>
      </c>
      <c r="D377" s="68" t="s">
        <v>19</v>
      </c>
      <c r="E377" s="69"/>
      <c r="F377" s="70">
        <f>F374/R377*S377</f>
        <v>493.66</v>
      </c>
      <c r="G377" s="71">
        <f t="shared" si="21"/>
        <v>98.732000000000014</v>
      </c>
      <c r="H377" s="72"/>
      <c r="J377" s="74"/>
      <c r="K377" s="75"/>
      <c r="L377" s="75"/>
      <c r="M377" s="102"/>
      <c r="N377" s="103"/>
      <c r="O377" s="103"/>
      <c r="P377" s="152"/>
      <c r="Q377" s="75"/>
      <c r="R377" s="73">
        <v>0.1</v>
      </c>
      <c r="S377" s="73">
        <v>1</v>
      </c>
    </row>
    <row r="378" spans="1:19" ht="15.75" x14ac:dyDescent="0.25">
      <c r="A378" s="59" t="s">
        <v>481</v>
      </c>
      <c r="B378" s="13" t="s">
        <v>482</v>
      </c>
      <c r="C378" s="14" t="s">
        <v>18</v>
      </c>
      <c r="D378" s="15" t="str">
        <f>D374</f>
        <v>шт</v>
      </c>
      <c r="E378" s="28"/>
      <c r="F378" s="17">
        <f>J378*K378</f>
        <v>10.372860000000001</v>
      </c>
      <c r="G378" s="18">
        <f t="shared" si="21"/>
        <v>2.0745720000000003</v>
      </c>
      <c r="H378" s="19"/>
      <c r="J378" s="20">
        <v>272.97000000000003</v>
      </c>
      <c r="K378" s="23">
        <v>3.7999999999999999E-2</v>
      </c>
      <c r="L378" s="147" t="s">
        <v>483</v>
      </c>
      <c r="M378" s="147" t="s">
        <v>484</v>
      </c>
      <c r="N378" s="129">
        <v>50</v>
      </c>
      <c r="O378" s="129">
        <v>2</v>
      </c>
      <c r="P378" s="47">
        <f t="shared" si="19"/>
        <v>3.7999999999999999E-2</v>
      </c>
      <c r="Q378" s="147" t="s">
        <v>436</v>
      </c>
    </row>
    <row r="379" spans="1:19" ht="15.75" x14ac:dyDescent="0.25">
      <c r="A379" s="59" t="s">
        <v>485</v>
      </c>
      <c r="B379" s="13" t="s">
        <v>486</v>
      </c>
      <c r="C379" s="14" t="s">
        <v>18</v>
      </c>
      <c r="D379" s="15" t="str">
        <f>D378</f>
        <v>шт</v>
      </c>
      <c r="E379" s="28"/>
      <c r="F379" s="17">
        <f>J379*K379</f>
        <v>20.720910000000003</v>
      </c>
      <c r="G379" s="18">
        <f t="shared" si="21"/>
        <v>4.1441820000000007</v>
      </c>
      <c r="H379" s="19"/>
      <c r="J379" s="20">
        <v>262.29000000000002</v>
      </c>
      <c r="K379" s="23">
        <v>7.9000000000000001E-2</v>
      </c>
      <c r="L379" s="148"/>
      <c r="M379" s="148"/>
      <c r="N379" s="129"/>
      <c r="O379" s="129"/>
      <c r="P379" s="47">
        <f t="shared" si="19"/>
        <v>7.9000000000000001E-2</v>
      </c>
      <c r="Q379" s="148"/>
    </row>
    <row r="380" spans="1:19" ht="15.75" x14ac:dyDescent="0.25">
      <c r="A380" s="59" t="s">
        <v>487</v>
      </c>
      <c r="B380" s="13" t="s">
        <v>488</v>
      </c>
      <c r="C380" s="14" t="s">
        <v>18</v>
      </c>
      <c r="D380" s="15" t="str">
        <f>D379</f>
        <v>шт</v>
      </c>
      <c r="E380" s="28"/>
      <c r="F380" s="17">
        <f>J380*K380</f>
        <v>52.856909999999999</v>
      </c>
      <c r="G380" s="18">
        <f t="shared" si="21"/>
        <v>10.571381999999998</v>
      </c>
      <c r="H380" s="19"/>
      <c r="J380" s="20">
        <v>295.29000000000002</v>
      </c>
      <c r="K380" s="23">
        <v>0.17899999999999999</v>
      </c>
      <c r="L380" s="148"/>
      <c r="M380" s="148"/>
      <c r="N380" s="129"/>
      <c r="O380" s="129"/>
      <c r="P380" s="47">
        <f t="shared" si="19"/>
        <v>0.17899999999999999</v>
      </c>
      <c r="Q380" s="148"/>
    </row>
    <row r="381" spans="1:19" ht="15.75" x14ac:dyDescent="0.25">
      <c r="A381" s="59" t="s">
        <v>489</v>
      </c>
      <c r="B381" s="13" t="s">
        <v>490</v>
      </c>
      <c r="C381" s="14" t="s">
        <v>18</v>
      </c>
      <c r="D381" s="15" t="str">
        <f>D380</f>
        <v>шт</v>
      </c>
      <c r="E381" s="28"/>
      <c r="F381" s="17">
        <f>J381*K381</f>
        <v>37.343700000000005</v>
      </c>
      <c r="G381" s="18">
        <f t="shared" si="21"/>
        <v>7.4687400000000013</v>
      </c>
      <c r="H381" s="19"/>
      <c r="J381" s="20">
        <v>276.62</v>
      </c>
      <c r="K381" s="23">
        <v>0.13500000000000001</v>
      </c>
      <c r="L381" s="149"/>
      <c r="M381" s="149"/>
      <c r="N381" s="129"/>
      <c r="O381" s="129"/>
      <c r="P381" s="47">
        <f t="shared" si="19"/>
        <v>0.13500000000000001</v>
      </c>
      <c r="Q381" s="149"/>
    </row>
    <row r="382" spans="1:19" ht="15.75" x14ac:dyDescent="0.25">
      <c r="A382" s="104"/>
      <c r="B382" s="105" t="s">
        <v>482</v>
      </c>
      <c r="C382" s="14" t="s">
        <v>18</v>
      </c>
      <c r="D382" s="68" t="s">
        <v>19</v>
      </c>
      <c r="E382" s="69"/>
      <c r="F382" s="70">
        <f>F378/R382*S382</f>
        <v>272.97000000000003</v>
      </c>
      <c r="G382" s="106">
        <f>F382*20/100</f>
        <v>54.594000000000008</v>
      </c>
      <c r="H382" s="107"/>
      <c r="I382" s="73"/>
      <c r="J382" s="74"/>
      <c r="K382" s="75"/>
      <c r="L382" s="75"/>
      <c r="M382" s="102"/>
      <c r="N382" s="103"/>
      <c r="O382" s="103"/>
      <c r="P382" s="150"/>
      <c r="Q382" s="75"/>
      <c r="R382" s="73">
        <v>3.7999999999999999E-2</v>
      </c>
      <c r="S382" s="73">
        <v>1</v>
      </c>
    </row>
    <row r="383" spans="1:19" ht="15.75" x14ac:dyDescent="0.25">
      <c r="A383" s="104"/>
      <c r="B383" s="105" t="s">
        <v>486</v>
      </c>
      <c r="C383" s="14" t="s">
        <v>18</v>
      </c>
      <c r="D383" s="68" t="s">
        <v>19</v>
      </c>
      <c r="E383" s="69"/>
      <c r="F383" s="70">
        <f>F379/R383*S383</f>
        <v>262.29000000000002</v>
      </c>
      <c r="G383" s="106">
        <f t="shared" si="21"/>
        <v>52.457999999999998</v>
      </c>
      <c r="H383" s="107"/>
      <c r="I383" s="73"/>
      <c r="J383" s="74"/>
      <c r="K383" s="75"/>
      <c r="L383" s="75"/>
      <c r="M383" s="102"/>
      <c r="N383" s="103"/>
      <c r="O383" s="103"/>
      <c r="P383" s="151"/>
      <c r="Q383" s="75"/>
      <c r="R383" s="73">
        <v>7.9000000000000001E-2</v>
      </c>
      <c r="S383" s="73">
        <v>1</v>
      </c>
    </row>
    <row r="384" spans="1:19" ht="15.75" x14ac:dyDescent="0.25">
      <c r="A384" s="104"/>
      <c r="B384" s="105" t="s">
        <v>488</v>
      </c>
      <c r="C384" s="14" t="s">
        <v>18</v>
      </c>
      <c r="D384" s="68" t="s">
        <v>19</v>
      </c>
      <c r="E384" s="69"/>
      <c r="F384" s="70">
        <f>F380/R384*S384</f>
        <v>295.29000000000002</v>
      </c>
      <c r="G384" s="106">
        <f t="shared" si="21"/>
        <v>59.058</v>
      </c>
      <c r="H384" s="107"/>
      <c r="I384" s="73"/>
      <c r="J384" s="74"/>
      <c r="K384" s="75"/>
      <c r="L384" s="75"/>
      <c r="M384" s="102"/>
      <c r="N384" s="103"/>
      <c r="O384" s="103"/>
      <c r="P384" s="151"/>
      <c r="Q384" s="75"/>
      <c r="R384" s="73">
        <v>0.17899999999999999</v>
      </c>
      <c r="S384" s="73">
        <v>1</v>
      </c>
    </row>
    <row r="385" spans="1:21" ht="15.75" x14ac:dyDescent="0.25">
      <c r="A385" s="104"/>
      <c r="B385" s="105" t="s">
        <v>490</v>
      </c>
      <c r="C385" s="14" t="s">
        <v>18</v>
      </c>
      <c r="D385" s="68" t="s">
        <v>19</v>
      </c>
      <c r="E385" s="69"/>
      <c r="F385" s="70">
        <f>F381/R385*S385</f>
        <v>276.62</v>
      </c>
      <c r="G385" s="106">
        <f t="shared" si="21"/>
        <v>55.323999999999998</v>
      </c>
      <c r="H385" s="107"/>
      <c r="I385" s="73"/>
      <c r="J385" s="74"/>
      <c r="K385" s="75"/>
      <c r="L385" s="75"/>
      <c r="M385" s="102"/>
      <c r="N385" s="103"/>
      <c r="O385" s="103"/>
      <c r="P385" s="151"/>
      <c r="Q385" s="75"/>
      <c r="R385" s="73">
        <v>0.13500000000000001</v>
      </c>
      <c r="S385" s="73">
        <v>1</v>
      </c>
    </row>
    <row r="386" spans="1:21" ht="18" customHeight="1" x14ac:dyDescent="0.25">
      <c r="A386" s="98"/>
      <c r="B386" s="108" t="s">
        <v>491</v>
      </c>
      <c r="C386" s="14" t="s">
        <v>18</v>
      </c>
      <c r="D386" s="15" t="str">
        <f>D381</f>
        <v>шт</v>
      </c>
      <c r="E386" s="28"/>
      <c r="F386" s="17">
        <f t="shared" ref="F386:F449" si="23">J386*K386</f>
        <v>187.869</v>
      </c>
      <c r="G386" s="18">
        <f t="shared" si="21"/>
        <v>37.573799999999999</v>
      </c>
      <c r="H386" s="19"/>
      <c r="J386" s="20">
        <v>626.23</v>
      </c>
      <c r="K386" s="23">
        <v>0.3</v>
      </c>
      <c r="L386" s="129" t="s">
        <v>492</v>
      </c>
      <c r="M386" s="137" t="s">
        <v>484</v>
      </c>
      <c r="N386" s="130">
        <v>50</v>
      </c>
      <c r="O386" s="130">
        <v>2</v>
      </c>
      <c r="P386" s="47">
        <f t="shared" si="19"/>
        <v>0.3</v>
      </c>
      <c r="Q386" s="129" t="s">
        <v>163</v>
      </c>
    </row>
    <row r="387" spans="1:21" ht="17.25" customHeight="1" x14ac:dyDescent="0.25">
      <c r="A387" s="59"/>
      <c r="B387" s="108" t="s">
        <v>493</v>
      </c>
      <c r="C387" s="14" t="s">
        <v>18</v>
      </c>
      <c r="D387" s="15" t="str">
        <f t="shared" ref="D387:D437" si="24">D386</f>
        <v>шт</v>
      </c>
      <c r="E387" s="28"/>
      <c r="F387" s="17">
        <f t="shared" si="23"/>
        <v>175.87360000000001</v>
      </c>
      <c r="G387" s="18">
        <f t="shared" si="21"/>
        <v>35.174720000000001</v>
      </c>
      <c r="H387" s="19"/>
      <c r="J387" s="20">
        <v>628.12</v>
      </c>
      <c r="K387" s="23">
        <v>0.28000000000000003</v>
      </c>
      <c r="L387" s="129"/>
      <c r="M387" s="136"/>
      <c r="N387" s="130"/>
      <c r="O387" s="130"/>
      <c r="P387" s="47">
        <f t="shared" si="19"/>
        <v>0.28000000000000003</v>
      </c>
      <c r="Q387" s="129"/>
    </row>
    <row r="388" spans="1:21" ht="15.75" x14ac:dyDescent="0.25">
      <c r="A388" s="59" t="s">
        <v>494</v>
      </c>
      <c r="B388" s="13" t="s">
        <v>495</v>
      </c>
      <c r="C388" s="14" t="s">
        <v>18</v>
      </c>
      <c r="D388" s="15" t="str">
        <f t="shared" si="24"/>
        <v>шт</v>
      </c>
      <c r="E388" s="28"/>
      <c r="F388" s="17">
        <f t="shared" si="23"/>
        <v>140.53264000000001</v>
      </c>
      <c r="G388" s="18">
        <f t="shared" si="21"/>
        <v>28.106528000000004</v>
      </c>
      <c r="H388" s="19"/>
      <c r="J388" s="20">
        <v>231.52</v>
      </c>
      <c r="K388" s="23">
        <v>0.60699999999999998</v>
      </c>
      <c r="L388" s="147" t="s">
        <v>496</v>
      </c>
      <c r="M388" s="147" t="s">
        <v>497</v>
      </c>
      <c r="N388" s="129">
        <v>50</v>
      </c>
      <c r="O388" s="129">
        <v>2</v>
      </c>
      <c r="P388" s="45">
        <f t="shared" si="19"/>
        <v>0.60699999999999998</v>
      </c>
      <c r="Q388" s="129" t="s">
        <v>163</v>
      </c>
    </row>
    <row r="389" spans="1:21" ht="15.75" x14ac:dyDescent="0.25">
      <c r="A389" s="59" t="s">
        <v>498</v>
      </c>
      <c r="B389" s="13" t="s">
        <v>499</v>
      </c>
      <c r="C389" s="14" t="s">
        <v>18</v>
      </c>
      <c r="D389" s="15" t="str">
        <f t="shared" si="24"/>
        <v>шт</v>
      </c>
      <c r="E389" s="28"/>
      <c r="F389" s="17">
        <f t="shared" si="23"/>
        <v>122.39019000000002</v>
      </c>
      <c r="G389" s="18">
        <f t="shared" si="21"/>
        <v>24.478038000000005</v>
      </c>
      <c r="H389" s="19"/>
      <c r="J389" s="20">
        <v>230.49</v>
      </c>
      <c r="K389" s="23">
        <v>0.53100000000000003</v>
      </c>
      <c r="L389" s="148"/>
      <c r="M389" s="148"/>
      <c r="N389" s="129"/>
      <c r="O389" s="129"/>
      <c r="P389" s="47">
        <f t="shared" si="19"/>
        <v>0.53100000000000003</v>
      </c>
      <c r="Q389" s="129"/>
    </row>
    <row r="390" spans="1:21" ht="15.75" x14ac:dyDescent="0.25">
      <c r="A390" s="59" t="s">
        <v>500</v>
      </c>
      <c r="B390" s="13" t="s">
        <v>501</v>
      </c>
      <c r="C390" s="14" t="s">
        <v>18</v>
      </c>
      <c r="D390" s="15" t="str">
        <f t="shared" si="24"/>
        <v>шт</v>
      </c>
      <c r="E390" s="28"/>
      <c r="F390" s="17">
        <f t="shared" si="23"/>
        <v>161.89297999999997</v>
      </c>
      <c r="G390" s="18">
        <f t="shared" si="21"/>
        <v>32.378595999999995</v>
      </c>
      <c r="H390" s="19"/>
      <c r="J390" s="20">
        <v>286.02999999999997</v>
      </c>
      <c r="K390" s="23">
        <v>0.56599999999999995</v>
      </c>
      <c r="L390" s="109" t="s">
        <v>502</v>
      </c>
      <c r="M390" s="110"/>
      <c r="N390" s="129"/>
      <c r="O390" s="129"/>
      <c r="P390" s="47">
        <f t="shared" si="19"/>
        <v>0.56599999999999995</v>
      </c>
      <c r="Q390" s="129"/>
    </row>
    <row r="391" spans="1:21" ht="15.75" x14ac:dyDescent="0.25">
      <c r="A391" s="59" t="s">
        <v>503</v>
      </c>
      <c r="B391" s="13" t="s">
        <v>504</v>
      </c>
      <c r="C391" s="14" t="s">
        <v>18</v>
      </c>
      <c r="D391" s="15" t="str">
        <f t="shared" si="24"/>
        <v>шт</v>
      </c>
      <c r="E391" s="28"/>
      <c r="F391" s="17">
        <f t="shared" si="23"/>
        <v>152.77867000000001</v>
      </c>
      <c r="G391" s="18">
        <f t="shared" si="21"/>
        <v>30.555734000000001</v>
      </c>
      <c r="H391" s="19"/>
      <c r="J391" s="20">
        <v>295.51</v>
      </c>
      <c r="K391" s="23">
        <v>0.51700000000000002</v>
      </c>
      <c r="L391" s="111"/>
      <c r="M391" s="111"/>
      <c r="N391" s="129"/>
      <c r="O391" s="129"/>
      <c r="P391" s="47">
        <f t="shared" si="19"/>
        <v>0.51700000000000002</v>
      </c>
      <c r="Q391" s="129"/>
    </row>
    <row r="392" spans="1:21" ht="15.75" x14ac:dyDescent="0.25">
      <c r="A392" s="59" t="s">
        <v>505</v>
      </c>
      <c r="B392" s="13" t="s">
        <v>506</v>
      </c>
      <c r="C392" s="14" t="s">
        <v>18</v>
      </c>
      <c r="D392" s="15" t="str">
        <f t="shared" si="24"/>
        <v>шт</v>
      </c>
      <c r="E392" s="28"/>
      <c r="F392" s="17">
        <f t="shared" si="23"/>
        <v>117.90704000000001</v>
      </c>
      <c r="G392" s="18">
        <f t="shared" si="21"/>
        <v>23.581408</v>
      </c>
      <c r="H392" s="19"/>
      <c r="J392" s="20">
        <v>254.11</v>
      </c>
      <c r="K392" s="23">
        <v>0.46400000000000002</v>
      </c>
      <c r="L392" s="147" t="s">
        <v>507</v>
      </c>
      <c r="M392" s="147" t="s">
        <v>484</v>
      </c>
      <c r="N392" s="147">
        <v>50</v>
      </c>
      <c r="O392" s="147">
        <v>2</v>
      </c>
      <c r="P392" s="47">
        <f t="shared" si="19"/>
        <v>0.46400000000000002</v>
      </c>
      <c r="Q392" s="147" t="s">
        <v>163</v>
      </c>
    </row>
    <row r="393" spans="1:21" ht="15.75" x14ac:dyDescent="0.25">
      <c r="A393" s="59" t="s">
        <v>508</v>
      </c>
      <c r="B393" s="13" t="s">
        <v>509</v>
      </c>
      <c r="C393" s="14" t="s">
        <v>18</v>
      </c>
      <c r="D393" s="15" t="str">
        <f t="shared" si="24"/>
        <v>шт</v>
      </c>
      <c r="E393" s="28"/>
      <c r="F393" s="17">
        <f t="shared" si="23"/>
        <v>137.18462000000002</v>
      </c>
      <c r="G393" s="18">
        <f t="shared" si="21"/>
        <v>27.436924000000005</v>
      </c>
      <c r="H393" s="19"/>
      <c r="J393" s="20">
        <v>254.99</v>
      </c>
      <c r="K393" s="23">
        <v>0.53800000000000003</v>
      </c>
      <c r="L393" s="148"/>
      <c r="M393" s="148"/>
      <c r="N393" s="148"/>
      <c r="O393" s="148"/>
      <c r="P393" s="47">
        <f t="shared" si="19"/>
        <v>0.53800000000000003</v>
      </c>
      <c r="Q393" s="148"/>
    </row>
    <row r="394" spans="1:21" ht="15.75" x14ac:dyDescent="0.25">
      <c r="A394" s="59" t="s">
        <v>510</v>
      </c>
      <c r="B394" s="30" t="s">
        <v>511</v>
      </c>
      <c r="C394" s="14" t="s">
        <v>18</v>
      </c>
      <c r="D394" s="15" t="str">
        <f t="shared" si="24"/>
        <v>шт</v>
      </c>
      <c r="E394" s="28"/>
      <c r="F394" s="17">
        <f>J394*K394</f>
        <v>169.94811999999999</v>
      </c>
      <c r="G394" s="18">
        <f>F394*20/100</f>
        <v>33.989623999999999</v>
      </c>
      <c r="H394" s="19"/>
      <c r="J394" s="31">
        <v>277.24</v>
      </c>
      <c r="K394" s="23">
        <v>0.61299999999999999</v>
      </c>
      <c r="L394" s="149"/>
      <c r="M394" s="149"/>
      <c r="N394" s="149"/>
      <c r="O394" s="149"/>
      <c r="P394" s="45">
        <f t="shared" si="19"/>
        <v>0.61299999999999999</v>
      </c>
      <c r="Q394" s="149"/>
    </row>
    <row r="395" spans="1:21" ht="15.75" customHeight="1" x14ac:dyDescent="0.25">
      <c r="A395" s="98"/>
      <c r="B395" s="108" t="s">
        <v>512</v>
      </c>
      <c r="C395" s="14" t="s">
        <v>18</v>
      </c>
      <c r="D395" s="38" t="str">
        <f>D393</f>
        <v>шт</v>
      </c>
      <c r="E395" s="39"/>
      <c r="F395" s="17">
        <f t="shared" si="23"/>
        <v>9.1696000000000009</v>
      </c>
      <c r="G395" s="18">
        <f t="shared" si="21"/>
        <v>1.8339200000000002</v>
      </c>
      <c r="H395" s="19"/>
      <c r="J395" s="20">
        <v>229.24</v>
      </c>
      <c r="K395" s="23">
        <v>0.04</v>
      </c>
      <c r="L395" s="138" t="s">
        <v>513</v>
      </c>
      <c r="M395" s="141" t="s">
        <v>497</v>
      </c>
      <c r="N395" s="144">
        <v>50</v>
      </c>
      <c r="O395" s="144">
        <v>2</v>
      </c>
      <c r="P395" s="45">
        <f t="shared" si="19"/>
        <v>0.04</v>
      </c>
      <c r="Q395" s="147" t="s">
        <v>163</v>
      </c>
    </row>
    <row r="396" spans="1:21" ht="15.75" x14ac:dyDescent="0.25">
      <c r="A396" s="59" t="s">
        <v>514</v>
      </c>
      <c r="B396" s="13" t="s">
        <v>515</v>
      </c>
      <c r="C396" s="14" t="s">
        <v>18</v>
      </c>
      <c r="D396" s="15" t="str">
        <f t="shared" si="24"/>
        <v>шт</v>
      </c>
      <c r="E396" s="28"/>
      <c r="F396" s="17">
        <f t="shared" si="23"/>
        <v>10.38266</v>
      </c>
      <c r="G396" s="18">
        <f t="shared" si="21"/>
        <v>2.0765319999999998</v>
      </c>
      <c r="H396" s="19"/>
      <c r="J396" s="20">
        <v>225.71</v>
      </c>
      <c r="K396" s="23">
        <v>4.5999999999999999E-2</v>
      </c>
      <c r="L396" s="139"/>
      <c r="M396" s="142"/>
      <c r="N396" s="145"/>
      <c r="O396" s="145"/>
      <c r="P396" s="47">
        <f t="shared" si="19"/>
        <v>4.5999999999999999E-2</v>
      </c>
      <c r="Q396" s="148"/>
    </row>
    <row r="397" spans="1:21" ht="15.75" x14ac:dyDescent="0.25">
      <c r="A397" s="59" t="s">
        <v>516</v>
      </c>
      <c r="B397" s="13" t="s">
        <v>517</v>
      </c>
      <c r="C397" s="14" t="s">
        <v>18</v>
      </c>
      <c r="D397" s="15" t="str">
        <f t="shared" si="24"/>
        <v>шт</v>
      </c>
      <c r="E397" s="28"/>
      <c r="F397" s="17">
        <f t="shared" si="23"/>
        <v>11.711939999999998</v>
      </c>
      <c r="G397" s="18">
        <f t="shared" si="21"/>
        <v>2.3423879999999997</v>
      </c>
      <c r="H397" s="19"/>
      <c r="J397" s="20">
        <v>220.98</v>
      </c>
      <c r="K397" s="23">
        <v>5.2999999999999999E-2</v>
      </c>
      <c r="L397" s="139"/>
      <c r="M397" s="142"/>
      <c r="N397" s="145"/>
      <c r="O397" s="145"/>
      <c r="P397" s="47">
        <f t="shared" si="19"/>
        <v>5.2999999999999999E-2</v>
      </c>
      <c r="Q397" s="148"/>
    </row>
    <row r="398" spans="1:21" ht="15.75" x14ac:dyDescent="0.25">
      <c r="A398" s="59" t="s">
        <v>518</v>
      </c>
      <c r="B398" s="13" t="s">
        <v>519</v>
      </c>
      <c r="C398" s="14" t="s">
        <v>18</v>
      </c>
      <c r="D398" s="15" t="str">
        <f t="shared" si="24"/>
        <v>шт</v>
      </c>
      <c r="E398" s="28"/>
      <c r="F398" s="17">
        <f t="shared" si="23"/>
        <v>14.0154</v>
      </c>
      <c r="G398" s="18">
        <f t="shared" si="21"/>
        <v>2.80308</v>
      </c>
      <c r="H398" s="19"/>
      <c r="J398" s="20">
        <v>233.59</v>
      </c>
      <c r="K398" s="23">
        <v>0.06</v>
      </c>
      <c r="L398" s="139"/>
      <c r="M398" s="142"/>
      <c r="N398" s="145"/>
      <c r="O398" s="145"/>
      <c r="P398" s="47">
        <f t="shared" si="19"/>
        <v>0.06</v>
      </c>
      <c r="Q398" s="148"/>
    </row>
    <row r="399" spans="1:21" ht="15.75" customHeight="1" x14ac:dyDescent="0.25">
      <c r="A399" s="59" t="s">
        <v>520</v>
      </c>
      <c r="B399" s="13" t="s">
        <v>521</v>
      </c>
      <c r="C399" s="14" t="s">
        <v>18</v>
      </c>
      <c r="D399" s="15" t="str">
        <f t="shared" si="24"/>
        <v>шт</v>
      </c>
      <c r="E399" s="28"/>
      <c r="F399" s="17">
        <f t="shared" si="23"/>
        <v>15.184620000000001</v>
      </c>
      <c r="G399" s="18">
        <f t="shared" si="21"/>
        <v>3.0369240000000004</v>
      </c>
      <c r="H399" s="19"/>
      <c r="J399" s="20">
        <v>230.07</v>
      </c>
      <c r="K399" s="23">
        <v>6.6000000000000003E-2</v>
      </c>
      <c r="L399" s="140"/>
      <c r="M399" s="143"/>
      <c r="N399" s="146"/>
      <c r="O399" s="146"/>
      <c r="P399" s="47">
        <f t="shared" si="19"/>
        <v>6.6000000000000003E-2</v>
      </c>
      <c r="Q399" s="149"/>
      <c r="T399" s="112"/>
      <c r="U399" s="112"/>
    </row>
    <row r="400" spans="1:21" ht="15.75" customHeight="1" x14ac:dyDescent="0.25">
      <c r="A400" s="59" t="s">
        <v>522</v>
      </c>
      <c r="B400" s="108" t="s">
        <v>523</v>
      </c>
      <c r="C400" s="14" t="s">
        <v>18</v>
      </c>
      <c r="D400" s="15" t="str">
        <f t="shared" si="24"/>
        <v>шт</v>
      </c>
      <c r="E400" s="28"/>
      <c r="F400" s="17">
        <f t="shared" si="23"/>
        <v>112.80414999999999</v>
      </c>
      <c r="G400" s="18">
        <f t="shared" si="21"/>
        <v>22.560829999999996</v>
      </c>
      <c r="H400" s="19"/>
      <c r="J400" s="20">
        <v>138.41</v>
      </c>
      <c r="K400" s="23">
        <v>0.81499999999999995</v>
      </c>
      <c r="L400" s="137" t="s">
        <v>524</v>
      </c>
      <c r="M400" s="137" t="s">
        <v>525</v>
      </c>
      <c r="N400" s="144">
        <v>100</v>
      </c>
      <c r="O400" s="144">
        <v>4</v>
      </c>
      <c r="P400" s="47">
        <f t="shared" si="19"/>
        <v>0.81499999999999995</v>
      </c>
      <c r="Q400" s="129" t="s">
        <v>436</v>
      </c>
      <c r="T400" s="113" t="s">
        <v>526</v>
      </c>
      <c r="U400" s="114"/>
    </row>
    <row r="401" spans="1:21" ht="15.75" customHeight="1" x14ac:dyDescent="0.25">
      <c r="A401" s="59" t="s">
        <v>527</v>
      </c>
      <c r="B401" s="108" t="s">
        <v>528</v>
      </c>
      <c r="C401" s="14" t="s">
        <v>18</v>
      </c>
      <c r="D401" s="15" t="str">
        <f t="shared" si="24"/>
        <v>шт</v>
      </c>
      <c r="E401" s="28"/>
      <c r="F401" s="17">
        <f t="shared" si="23"/>
        <v>94.937780000000004</v>
      </c>
      <c r="G401" s="18">
        <f t="shared" si="21"/>
        <v>18.987555999999998</v>
      </c>
      <c r="H401" s="19"/>
      <c r="J401" s="20">
        <v>139.82</v>
      </c>
      <c r="K401" s="23">
        <v>0.67900000000000005</v>
      </c>
      <c r="L401" s="137"/>
      <c r="M401" s="137"/>
      <c r="N401" s="145"/>
      <c r="O401" s="145"/>
      <c r="P401" s="47">
        <f t="shared" si="19"/>
        <v>0.67900000000000005</v>
      </c>
      <c r="Q401" s="129"/>
      <c r="T401" s="113" t="s">
        <v>529</v>
      </c>
      <c r="U401" s="114"/>
    </row>
    <row r="402" spans="1:21" ht="15.75" customHeight="1" x14ac:dyDescent="0.25">
      <c r="A402" s="59" t="s">
        <v>530</v>
      </c>
      <c r="B402" s="108" t="s">
        <v>531</v>
      </c>
      <c r="C402" s="14" t="s">
        <v>18</v>
      </c>
      <c r="D402" s="15" t="str">
        <f t="shared" si="24"/>
        <v>шт</v>
      </c>
      <c r="E402" s="28"/>
      <c r="F402" s="17">
        <f t="shared" si="23"/>
        <v>75.151200000000003</v>
      </c>
      <c r="G402" s="18">
        <f t="shared" si="21"/>
        <v>15.030240000000001</v>
      </c>
      <c r="H402" s="19"/>
      <c r="J402" s="20">
        <v>138.4</v>
      </c>
      <c r="K402" s="23">
        <v>0.54300000000000004</v>
      </c>
      <c r="L402" s="137"/>
      <c r="M402" s="137"/>
      <c r="N402" s="145"/>
      <c r="O402" s="145"/>
      <c r="P402" s="47">
        <f t="shared" si="19"/>
        <v>0.54300000000000004</v>
      </c>
      <c r="Q402" s="129"/>
      <c r="T402" s="113" t="s">
        <v>532</v>
      </c>
      <c r="U402" s="114"/>
    </row>
    <row r="403" spans="1:21" ht="15.75" customHeight="1" x14ac:dyDescent="0.25">
      <c r="A403" s="59" t="s">
        <v>533</v>
      </c>
      <c r="B403" s="108" t="s">
        <v>534</v>
      </c>
      <c r="C403" s="14" t="s">
        <v>18</v>
      </c>
      <c r="D403" s="15" t="str">
        <f t="shared" si="24"/>
        <v>шт</v>
      </c>
      <c r="E403" s="28"/>
      <c r="F403" s="17">
        <f t="shared" si="23"/>
        <v>57.038940000000011</v>
      </c>
      <c r="G403" s="18">
        <f t="shared" si="21"/>
        <v>11.407788000000004</v>
      </c>
      <c r="H403" s="19"/>
      <c r="J403" s="20">
        <v>140.49</v>
      </c>
      <c r="K403" s="23">
        <v>0.40600000000000003</v>
      </c>
      <c r="L403" s="137"/>
      <c r="M403" s="137"/>
      <c r="N403" s="145"/>
      <c r="O403" s="145"/>
      <c r="P403" s="47">
        <f t="shared" si="19"/>
        <v>0.40600000000000003</v>
      </c>
      <c r="Q403" s="129"/>
      <c r="T403" s="113" t="s">
        <v>535</v>
      </c>
      <c r="U403" s="114"/>
    </row>
    <row r="404" spans="1:21" ht="15.75" customHeight="1" x14ac:dyDescent="0.25">
      <c r="A404" s="59" t="s">
        <v>536</v>
      </c>
      <c r="B404" s="108" t="s">
        <v>537</v>
      </c>
      <c r="C404" s="14" t="s">
        <v>18</v>
      </c>
      <c r="D404" s="15" t="str">
        <f t="shared" si="24"/>
        <v>шт</v>
      </c>
      <c r="E404" s="28"/>
      <c r="F404" s="17">
        <f t="shared" si="23"/>
        <v>56.094120000000004</v>
      </c>
      <c r="G404" s="18">
        <f t="shared" si="21"/>
        <v>11.218824</v>
      </c>
      <c r="H404" s="19"/>
      <c r="J404" s="20">
        <v>140.94</v>
      </c>
      <c r="K404" s="23">
        <v>0.39800000000000002</v>
      </c>
      <c r="L404" s="137"/>
      <c r="M404" s="137"/>
      <c r="N404" s="145"/>
      <c r="O404" s="145"/>
      <c r="P404" s="47">
        <f t="shared" si="19"/>
        <v>0.39800000000000002</v>
      </c>
      <c r="Q404" s="129"/>
      <c r="T404" s="113" t="s">
        <v>538</v>
      </c>
      <c r="U404" s="114"/>
    </row>
    <row r="405" spans="1:21" ht="15.75" customHeight="1" x14ac:dyDescent="0.25">
      <c r="A405" s="59" t="s">
        <v>539</v>
      </c>
      <c r="B405" s="108" t="s">
        <v>540</v>
      </c>
      <c r="C405" s="14" t="s">
        <v>18</v>
      </c>
      <c r="D405" s="15" t="str">
        <f t="shared" si="24"/>
        <v>шт</v>
      </c>
      <c r="E405" s="28"/>
      <c r="F405" s="17">
        <f t="shared" si="23"/>
        <v>47.260180000000005</v>
      </c>
      <c r="G405" s="18">
        <f t="shared" si="21"/>
        <v>9.4520359999999997</v>
      </c>
      <c r="H405" s="19"/>
      <c r="J405" s="20">
        <v>142.78</v>
      </c>
      <c r="K405" s="23">
        <v>0.33100000000000002</v>
      </c>
      <c r="L405" s="137"/>
      <c r="M405" s="137"/>
      <c r="N405" s="145"/>
      <c r="O405" s="145"/>
      <c r="P405" s="47">
        <f t="shared" si="19"/>
        <v>0.33100000000000002</v>
      </c>
      <c r="Q405" s="129"/>
      <c r="T405" s="113" t="s">
        <v>541</v>
      </c>
      <c r="U405" s="114"/>
    </row>
    <row r="406" spans="1:21" ht="15.75" customHeight="1" x14ac:dyDescent="0.25">
      <c r="A406" s="59" t="s">
        <v>542</v>
      </c>
      <c r="B406" s="108" t="s">
        <v>543</v>
      </c>
      <c r="C406" s="14" t="s">
        <v>18</v>
      </c>
      <c r="D406" s="15" t="str">
        <f t="shared" si="24"/>
        <v>шт</v>
      </c>
      <c r="E406" s="28"/>
      <c r="F406" s="17">
        <f t="shared" si="23"/>
        <v>38.496550000000006</v>
      </c>
      <c r="G406" s="18">
        <f t="shared" si="21"/>
        <v>7.6993100000000014</v>
      </c>
      <c r="H406" s="19"/>
      <c r="J406" s="20">
        <v>145.27000000000001</v>
      </c>
      <c r="K406" s="23">
        <v>0.26500000000000001</v>
      </c>
      <c r="L406" s="137"/>
      <c r="M406" s="137"/>
      <c r="N406" s="145"/>
      <c r="O406" s="145"/>
      <c r="P406" s="47">
        <f t="shared" si="19"/>
        <v>0.26500000000000001</v>
      </c>
      <c r="Q406" s="129"/>
      <c r="T406" s="113" t="s">
        <v>544</v>
      </c>
      <c r="U406" s="114"/>
    </row>
    <row r="407" spans="1:21" ht="15.75" customHeight="1" x14ac:dyDescent="0.25">
      <c r="A407" s="59" t="s">
        <v>545</v>
      </c>
      <c r="B407" s="108" t="s">
        <v>546</v>
      </c>
      <c r="C407" s="14" t="s">
        <v>18</v>
      </c>
      <c r="D407" s="15" t="str">
        <f t="shared" si="24"/>
        <v>шт</v>
      </c>
      <c r="E407" s="28"/>
      <c r="F407" s="17">
        <f t="shared" si="23"/>
        <v>28.809760000000001</v>
      </c>
      <c r="G407" s="18">
        <f t="shared" si="21"/>
        <v>5.761952</v>
      </c>
      <c r="H407" s="19"/>
      <c r="J407" s="20">
        <v>141.91999999999999</v>
      </c>
      <c r="K407" s="23">
        <v>0.20300000000000001</v>
      </c>
      <c r="L407" s="137"/>
      <c r="M407" s="137"/>
      <c r="N407" s="145"/>
      <c r="O407" s="145"/>
      <c r="P407" s="47">
        <f t="shared" si="19"/>
        <v>0.20300000000000001</v>
      </c>
      <c r="Q407" s="129"/>
      <c r="T407" s="113" t="s">
        <v>547</v>
      </c>
      <c r="U407" s="114"/>
    </row>
    <row r="408" spans="1:21" ht="15.75" customHeight="1" x14ac:dyDescent="0.25">
      <c r="A408" s="59" t="s">
        <v>548</v>
      </c>
      <c r="B408" s="108" t="s">
        <v>549</v>
      </c>
      <c r="C408" s="14" t="s">
        <v>18</v>
      </c>
      <c r="D408" s="15" t="str">
        <f t="shared" si="24"/>
        <v>шт</v>
      </c>
      <c r="E408" s="28"/>
      <c r="F408" s="17">
        <f t="shared" si="23"/>
        <v>19.410019999999999</v>
      </c>
      <c r="G408" s="18">
        <f t="shared" si="21"/>
        <v>3.8820040000000002</v>
      </c>
      <c r="H408" s="19"/>
      <c r="J408" s="20">
        <v>145.94</v>
      </c>
      <c r="K408" s="23">
        <v>0.13300000000000001</v>
      </c>
      <c r="L408" s="137"/>
      <c r="M408" s="137"/>
      <c r="N408" s="145"/>
      <c r="O408" s="145"/>
      <c r="P408" s="47">
        <f t="shared" ref="P408:P418" si="25">K408</f>
        <v>0.13300000000000001</v>
      </c>
      <c r="Q408" s="129"/>
      <c r="T408" s="113" t="s">
        <v>550</v>
      </c>
      <c r="U408" s="114"/>
    </row>
    <row r="409" spans="1:21" ht="15.75" customHeight="1" x14ac:dyDescent="0.25">
      <c r="A409" s="59" t="s">
        <v>551</v>
      </c>
      <c r="B409" s="108" t="s">
        <v>552</v>
      </c>
      <c r="C409" s="14" t="s">
        <v>18</v>
      </c>
      <c r="D409" s="15" t="str">
        <f t="shared" si="24"/>
        <v>шт</v>
      </c>
      <c r="E409" s="28"/>
      <c r="F409" s="17">
        <f t="shared" si="23"/>
        <v>42.379519999999992</v>
      </c>
      <c r="G409" s="18">
        <f t="shared" si="21"/>
        <v>8.4759039999999981</v>
      </c>
      <c r="H409" s="19"/>
      <c r="J409" s="20">
        <v>144.63999999999999</v>
      </c>
      <c r="K409" s="23">
        <v>0.29299999999999998</v>
      </c>
      <c r="L409" s="137"/>
      <c r="M409" s="137"/>
      <c r="N409" s="145"/>
      <c r="O409" s="145"/>
      <c r="P409" s="47">
        <f t="shared" si="25"/>
        <v>0.29299999999999998</v>
      </c>
      <c r="Q409" s="129"/>
      <c r="T409" s="113" t="s">
        <v>553</v>
      </c>
      <c r="U409" s="114"/>
    </row>
    <row r="410" spans="1:21" ht="15.75" customHeight="1" x14ac:dyDescent="0.25">
      <c r="A410" s="59" t="s">
        <v>554</v>
      </c>
      <c r="B410" s="108" t="s">
        <v>555</v>
      </c>
      <c r="C410" s="14" t="s">
        <v>18</v>
      </c>
      <c r="D410" s="15" t="str">
        <f t="shared" si="24"/>
        <v>шт</v>
      </c>
      <c r="E410" s="28"/>
      <c r="F410" s="17">
        <f t="shared" si="23"/>
        <v>34.328359999999996</v>
      </c>
      <c r="G410" s="18">
        <f t="shared" si="21"/>
        <v>6.865672</v>
      </c>
      <c r="H410" s="19"/>
      <c r="J410" s="20">
        <v>140.69</v>
      </c>
      <c r="K410" s="23">
        <v>0.24399999999999999</v>
      </c>
      <c r="L410" s="137"/>
      <c r="M410" s="137"/>
      <c r="N410" s="145"/>
      <c r="O410" s="145"/>
      <c r="P410" s="47">
        <f t="shared" si="25"/>
        <v>0.24399999999999999</v>
      </c>
      <c r="Q410" s="129"/>
      <c r="T410" s="113" t="s">
        <v>556</v>
      </c>
      <c r="U410" s="114"/>
    </row>
    <row r="411" spans="1:21" ht="15.75" customHeight="1" x14ac:dyDescent="0.25">
      <c r="A411" s="59" t="s">
        <v>557</v>
      </c>
      <c r="B411" s="108" t="s">
        <v>558</v>
      </c>
      <c r="C411" s="14" t="s">
        <v>18</v>
      </c>
      <c r="D411" s="15" t="str">
        <f t="shared" si="24"/>
        <v>шт</v>
      </c>
      <c r="E411" s="28"/>
      <c r="F411" s="17">
        <f t="shared" si="23"/>
        <v>27.830400000000001</v>
      </c>
      <c r="G411" s="18">
        <f t="shared" si="21"/>
        <v>5.5660800000000004</v>
      </c>
      <c r="H411" s="19"/>
      <c r="J411" s="20">
        <v>142.72</v>
      </c>
      <c r="K411" s="23">
        <v>0.19500000000000001</v>
      </c>
      <c r="L411" s="137"/>
      <c r="M411" s="137"/>
      <c r="N411" s="145"/>
      <c r="O411" s="145"/>
      <c r="P411" s="47">
        <f t="shared" si="25"/>
        <v>0.19500000000000001</v>
      </c>
      <c r="Q411" s="129"/>
      <c r="T411" s="113" t="s">
        <v>559</v>
      </c>
      <c r="U411" s="114"/>
    </row>
    <row r="412" spans="1:21" ht="15.75" customHeight="1" x14ac:dyDescent="0.25">
      <c r="A412" s="59" t="s">
        <v>560</v>
      </c>
      <c r="B412" s="108" t="s">
        <v>561</v>
      </c>
      <c r="C412" s="14" t="s">
        <v>18</v>
      </c>
      <c r="D412" s="15" t="str">
        <f t="shared" si="24"/>
        <v>шт</v>
      </c>
      <c r="E412" s="28"/>
      <c r="F412" s="17">
        <f t="shared" si="23"/>
        <v>21.291180000000001</v>
      </c>
      <c r="G412" s="18">
        <f t="shared" si="21"/>
        <v>4.2582360000000001</v>
      </c>
      <c r="H412" s="19"/>
      <c r="J412" s="20">
        <v>145.83000000000001</v>
      </c>
      <c r="K412" s="23">
        <v>0.14599999999999999</v>
      </c>
      <c r="L412" s="137"/>
      <c r="M412" s="137"/>
      <c r="N412" s="145"/>
      <c r="O412" s="145"/>
      <c r="P412" s="47">
        <f t="shared" si="25"/>
        <v>0.14599999999999999</v>
      </c>
      <c r="Q412" s="129"/>
      <c r="T412" s="113" t="s">
        <v>562</v>
      </c>
      <c r="U412" s="114"/>
    </row>
    <row r="413" spans="1:21" ht="15.75" customHeight="1" x14ac:dyDescent="0.25">
      <c r="A413" s="59" t="s">
        <v>563</v>
      </c>
      <c r="B413" s="108" t="s">
        <v>564</v>
      </c>
      <c r="C413" s="14" t="s">
        <v>18</v>
      </c>
      <c r="D413" s="15" t="str">
        <f t="shared" si="24"/>
        <v>шт</v>
      </c>
      <c r="E413" s="28"/>
      <c r="F413" s="17">
        <f t="shared" si="23"/>
        <v>13.721960000000001</v>
      </c>
      <c r="G413" s="18">
        <f t="shared" si="21"/>
        <v>2.7443920000000004</v>
      </c>
      <c r="H413" s="19"/>
      <c r="J413" s="20">
        <v>140.02000000000001</v>
      </c>
      <c r="K413" s="23">
        <v>9.8000000000000004E-2</v>
      </c>
      <c r="L413" s="137"/>
      <c r="M413" s="137"/>
      <c r="N413" s="145"/>
      <c r="O413" s="145"/>
      <c r="P413" s="47">
        <f t="shared" si="25"/>
        <v>9.8000000000000004E-2</v>
      </c>
      <c r="Q413" s="129"/>
      <c r="T413" s="113" t="s">
        <v>565</v>
      </c>
      <c r="U413" s="114"/>
    </row>
    <row r="414" spans="1:21" ht="15.75" customHeight="1" x14ac:dyDescent="0.25">
      <c r="A414" s="59" t="s">
        <v>566</v>
      </c>
      <c r="B414" s="108" t="s">
        <v>567</v>
      </c>
      <c r="C414" s="14" t="s">
        <v>18</v>
      </c>
      <c r="D414" s="15" t="str">
        <f t="shared" si="24"/>
        <v>шт</v>
      </c>
      <c r="E414" s="28"/>
      <c r="F414" s="17">
        <f t="shared" si="23"/>
        <v>27.40277</v>
      </c>
      <c r="G414" s="18">
        <f t="shared" si="21"/>
        <v>5.4805539999999997</v>
      </c>
      <c r="H414" s="19"/>
      <c r="J414" s="20">
        <v>143.47</v>
      </c>
      <c r="K414" s="23">
        <v>0.191</v>
      </c>
      <c r="L414" s="137"/>
      <c r="M414" s="137"/>
      <c r="N414" s="145"/>
      <c r="O414" s="145"/>
      <c r="P414" s="47">
        <f t="shared" si="25"/>
        <v>0.191</v>
      </c>
      <c r="Q414" s="129"/>
      <c r="T414" s="113" t="s">
        <v>568</v>
      </c>
      <c r="U414" s="114"/>
    </row>
    <row r="415" spans="1:21" ht="15.75" customHeight="1" x14ac:dyDescent="0.25">
      <c r="A415" s="59" t="s">
        <v>569</v>
      </c>
      <c r="B415" s="108" t="s">
        <v>570</v>
      </c>
      <c r="C415" s="14" t="s">
        <v>18</v>
      </c>
      <c r="D415" s="15" t="str">
        <f t="shared" si="24"/>
        <v>шт</v>
      </c>
      <c r="E415" s="28"/>
      <c r="F415" s="17">
        <f t="shared" si="23"/>
        <v>23.105879999999999</v>
      </c>
      <c r="G415" s="18">
        <f t="shared" si="21"/>
        <v>4.6211760000000002</v>
      </c>
      <c r="H415" s="19"/>
      <c r="J415" s="20">
        <v>145.32</v>
      </c>
      <c r="K415" s="23">
        <v>0.159</v>
      </c>
      <c r="L415" s="137"/>
      <c r="M415" s="137"/>
      <c r="N415" s="145"/>
      <c r="O415" s="145"/>
      <c r="P415" s="47">
        <f t="shared" si="25"/>
        <v>0.159</v>
      </c>
      <c r="Q415" s="129"/>
      <c r="T415" s="113" t="s">
        <v>571</v>
      </c>
      <c r="U415" s="114"/>
    </row>
    <row r="416" spans="1:21" ht="15.75" customHeight="1" x14ac:dyDescent="0.25">
      <c r="A416" s="59" t="s">
        <v>572</v>
      </c>
      <c r="B416" s="108" t="s">
        <v>573</v>
      </c>
      <c r="C416" s="14" t="s">
        <v>18</v>
      </c>
      <c r="D416" s="15" t="str">
        <f t="shared" si="24"/>
        <v>шт</v>
      </c>
      <c r="E416" s="28"/>
      <c r="F416" s="17">
        <f t="shared" si="23"/>
        <v>18.82902</v>
      </c>
      <c r="G416" s="18">
        <f t="shared" si="21"/>
        <v>3.7658040000000002</v>
      </c>
      <c r="H416" s="19"/>
      <c r="J416" s="20">
        <v>148.26</v>
      </c>
      <c r="K416" s="23">
        <v>0.127</v>
      </c>
      <c r="L416" s="137"/>
      <c r="M416" s="137"/>
      <c r="N416" s="145"/>
      <c r="O416" s="145"/>
      <c r="P416" s="115">
        <f t="shared" si="25"/>
        <v>0.127</v>
      </c>
      <c r="Q416" s="129"/>
      <c r="T416" s="113" t="s">
        <v>574</v>
      </c>
      <c r="U416" s="114"/>
    </row>
    <row r="417" spans="1:21" ht="15.75" customHeight="1" x14ac:dyDescent="0.25">
      <c r="A417" s="59" t="s">
        <v>575</v>
      </c>
      <c r="B417" s="108" t="s">
        <v>576</v>
      </c>
      <c r="C417" s="14" t="s">
        <v>18</v>
      </c>
      <c r="D417" s="15" t="str">
        <f t="shared" si="24"/>
        <v>шт</v>
      </c>
      <c r="E417" s="28"/>
      <c r="F417" s="17">
        <f t="shared" si="23"/>
        <v>14.399000000000001</v>
      </c>
      <c r="G417" s="18">
        <f t="shared" si="21"/>
        <v>2.8798000000000004</v>
      </c>
      <c r="H417" s="19"/>
      <c r="J417" s="20">
        <v>143.99</v>
      </c>
      <c r="K417" s="23">
        <v>0.1</v>
      </c>
      <c r="L417" s="137"/>
      <c r="M417" s="137"/>
      <c r="N417" s="145"/>
      <c r="O417" s="145"/>
      <c r="P417" s="47">
        <f t="shared" si="25"/>
        <v>0.1</v>
      </c>
      <c r="Q417" s="129"/>
      <c r="T417" s="113" t="s">
        <v>577</v>
      </c>
      <c r="U417" s="114"/>
    </row>
    <row r="418" spans="1:21" ht="15.75" customHeight="1" x14ac:dyDescent="0.25">
      <c r="A418" s="59" t="s">
        <v>578</v>
      </c>
      <c r="B418" s="108" t="s">
        <v>579</v>
      </c>
      <c r="C418" s="14" t="s">
        <v>18</v>
      </c>
      <c r="D418" s="15" t="str">
        <f t="shared" si="24"/>
        <v>шт</v>
      </c>
      <c r="E418" s="28"/>
      <c r="F418" s="17">
        <f t="shared" si="23"/>
        <v>9.5350200000000012</v>
      </c>
      <c r="G418" s="18">
        <f t="shared" si="21"/>
        <v>1.9070040000000004</v>
      </c>
      <c r="H418" s="19"/>
      <c r="J418" s="20">
        <v>144.47</v>
      </c>
      <c r="K418" s="23">
        <v>6.6000000000000003E-2</v>
      </c>
      <c r="L418" s="137"/>
      <c r="M418" s="137"/>
      <c r="N418" s="146"/>
      <c r="O418" s="146"/>
      <c r="P418" s="47">
        <f t="shared" si="25"/>
        <v>6.6000000000000003E-2</v>
      </c>
      <c r="Q418" s="129"/>
      <c r="T418" s="113" t="s">
        <v>580</v>
      </c>
      <c r="U418" s="114"/>
    </row>
    <row r="419" spans="1:21" ht="15.75" x14ac:dyDescent="0.25">
      <c r="A419" s="59"/>
      <c r="B419" s="13" t="s">
        <v>968</v>
      </c>
      <c r="C419" s="14" t="s">
        <v>1436</v>
      </c>
      <c r="D419" s="15" t="str">
        <f t="shared" si="24"/>
        <v>шт</v>
      </c>
      <c r="E419" s="28"/>
      <c r="F419" s="17">
        <f t="shared" si="23"/>
        <v>125.96639999999999</v>
      </c>
      <c r="G419" s="18">
        <f t="shared" si="21"/>
        <v>25.193280000000001</v>
      </c>
      <c r="H419" s="116"/>
      <c r="J419" s="117">
        <v>154.56</v>
      </c>
      <c r="K419" s="2">
        <v>0.81499999999999995</v>
      </c>
      <c r="L419" s="136" t="str">
        <f>L400</f>
        <v>Б1.016.1-1.1 выпуск 1.98</v>
      </c>
      <c r="M419" s="137" t="s">
        <v>525</v>
      </c>
      <c r="N419" s="130">
        <v>100</v>
      </c>
      <c r="O419" s="130">
        <v>6</v>
      </c>
      <c r="P419" s="118">
        <f>K419</f>
        <v>0.81499999999999995</v>
      </c>
      <c r="Q419" s="129" t="s">
        <v>436</v>
      </c>
    </row>
    <row r="420" spans="1:21" ht="15.75" x14ac:dyDescent="0.25">
      <c r="A420" s="119"/>
      <c r="B420" s="13" t="s">
        <v>969</v>
      </c>
      <c r="C420" s="14" t="s">
        <v>1436</v>
      </c>
      <c r="D420" s="15" t="str">
        <f t="shared" si="24"/>
        <v>шт</v>
      </c>
      <c r="E420" s="28"/>
      <c r="F420" s="17">
        <f t="shared" si="23"/>
        <v>105.98511000000001</v>
      </c>
      <c r="G420" s="18">
        <f t="shared" si="21"/>
        <v>21.197022</v>
      </c>
      <c r="J420" s="117">
        <v>156.09</v>
      </c>
      <c r="K420" s="2">
        <v>0.67900000000000005</v>
      </c>
      <c r="L420" s="136"/>
      <c r="M420" s="137"/>
      <c r="N420" s="130"/>
      <c r="O420" s="130"/>
      <c r="P420" s="118">
        <f t="shared" ref="P420:P483" si="26">K420</f>
        <v>0.67900000000000005</v>
      </c>
      <c r="Q420" s="130"/>
    </row>
    <row r="421" spans="1:21" ht="15.75" x14ac:dyDescent="0.25">
      <c r="A421" s="119"/>
      <c r="B421" s="13" t="s">
        <v>970</v>
      </c>
      <c r="C421" s="14" t="s">
        <v>1436</v>
      </c>
      <c r="D421" s="15" t="str">
        <f t="shared" si="24"/>
        <v>шт</v>
      </c>
      <c r="E421" s="28"/>
      <c r="F421" s="17">
        <f t="shared" si="23"/>
        <v>83.833770000000001</v>
      </c>
      <c r="G421" s="18">
        <f t="shared" si="21"/>
        <v>16.766754000000002</v>
      </c>
      <c r="J421" s="117">
        <v>154.38999999999999</v>
      </c>
      <c r="K421" s="2">
        <v>0.54300000000000004</v>
      </c>
      <c r="L421" s="136"/>
      <c r="M421" s="137"/>
      <c r="N421" s="130"/>
      <c r="O421" s="130"/>
      <c r="P421" s="118">
        <f t="shared" si="26"/>
        <v>0.54300000000000004</v>
      </c>
      <c r="Q421" s="130"/>
    </row>
    <row r="422" spans="1:21" ht="15.75" x14ac:dyDescent="0.25">
      <c r="A422" s="119"/>
      <c r="B422" s="13" t="s">
        <v>971</v>
      </c>
      <c r="C422" s="14" t="s">
        <v>1436</v>
      </c>
      <c r="D422" s="15" t="str">
        <f t="shared" si="24"/>
        <v>шт</v>
      </c>
      <c r="E422" s="28"/>
      <c r="F422" s="17">
        <f t="shared" si="23"/>
        <v>63.620199999999997</v>
      </c>
      <c r="G422" s="18">
        <f t="shared" ref="G422:G485" si="27">F422*20/100</f>
        <v>12.72404</v>
      </c>
      <c r="J422" s="117">
        <v>156.69999999999999</v>
      </c>
      <c r="K422" s="2">
        <v>0.40600000000000003</v>
      </c>
      <c r="L422" s="136"/>
      <c r="M422" s="137"/>
      <c r="N422" s="130"/>
      <c r="O422" s="130"/>
      <c r="P422" s="118">
        <f t="shared" si="26"/>
        <v>0.40600000000000003</v>
      </c>
      <c r="Q422" s="130"/>
    </row>
    <row r="423" spans="1:21" ht="15.75" x14ac:dyDescent="0.25">
      <c r="A423" s="119"/>
      <c r="B423" s="13" t="s">
        <v>972</v>
      </c>
      <c r="C423" s="14" t="s">
        <v>1436</v>
      </c>
      <c r="D423" s="15" t="str">
        <f t="shared" si="24"/>
        <v>шт</v>
      </c>
      <c r="E423" s="28"/>
      <c r="F423" s="17">
        <f t="shared" si="23"/>
        <v>62.191479999999999</v>
      </c>
      <c r="G423" s="18">
        <f t="shared" si="27"/>
        <v>12.438296000000001</v>
      </c>
      <c r="J423" s="117">
        <v>156.26</v>
      </c>
      <c r="K423" s="2">
        <v>0.39800000000000002</v>
      </c>
      <c r="L423" s="136"/>
      <c r="M423" s="137"/>
      <c r="N423" s="130"/>
      <c r="O423" s="130"/>
      <c r="P423" s="118">
        <f t="shared" si="26"/>
        <v>0.39800000000000002</v>
      </c>
      <c r="Q423" s="130"/>
    </row>
    <row r="424" spans="1:21" ht="15.75" x14ac:dyDescent="0.25">
      <c r="A424" s="119"/>
      <c r="B424" s="13" t="s">
        <v>973</v>
      </c>
      <c r="C424" s="14" t="s">
        <v>1436</v>
      </c>
      <c r="D424" s="15" t="str">
        <f t="shared" si="24"/>
        <v>шт</v>
      </c>
      <c r="E424" s="28"/>
      <c r="F424" s="17">
        <f t="shared" si="23"/>
        <v>52.423780000000001</v>
      </c>
      <c r="G424" s="18">
        <f t="shared" si="27"/>
        <v>10.484755999999999</v>
      </c>
      <c r="J424" s="117">
        <v>158.38</v>
      </c>
      <c r="K424" s="2">
        <v>0.33100000000000002</v>
      </c>
      <c r="L424" s="136"/>
      <c r="M424" s="137"/>
      <c r="N424" s="130"/>
      <c r="O424" s="130"/>
      <c r="P424" s="118">
        <f t="shared" si="26"/>
        <v>0.33100000000000002</v>
      </c>
      <c r="Q424" s="130"/>
    </row>
    <row r="425" spans="1:21" ht="15.75" x14ac:dyDescent="0.25">
      <c r="A425" s="119"/>
      <c r="B425" s="13" t="s">
        <v>974</v>
      </c>
      <c r="C425" s="14" t="s">
        <v>1436</v>
      </c>
      <c r="D425" s="15" t="str">
        <f t="shared" si="24"/>
        <v>шт</v>
      </c>
      <c r="E425" s="28"/>
      <c r="F425" s="17">
        <f t="shared" si="23"/>
        <v>42.704750000000004</v>
      </c>
      <c r="G425" s="18">
        <f t="shared" si="27"/>
        <v>8.5409500000000005</v>
      </c>
      <c r="J425" s="117">
        <v>161.15</v>
      </c>
      <c r="K425" s="2">
        <v>0.26500000000000001</v>
      </c>
      <c r="L425" s="136"/>
      <c r="M425" s="137"/>
      <c r="N425" s="130"/>
      <c r="O425" s="130"/>
      <c r="P425" s="118">
        <f t="shared" si="26"/>
        <v>0.26500000000000001</v>
      </c>
      <c r="Q425" s="130"/>
    </row>
    <row r="426" spans="1:21" ht="15.75" x14ac:dyDescent="0.25">
      <c r="A426" s="119"/>
      <c r="B426" s="13" t="s">
        <v>975</v>
      </c>
      <c r="C426" s="14" t="s">
        <v>1436</v>
      </c>
      <c r="D426" s="15" t="str">
        <f t="shared" si="24"/>
        <v>шт</v>
      </c>
      <c r="E426" s="28"/>
      <c r="F426" s="17">
        <f t="shared" si="23"/>
        <v>31.915660000000003</v>
      </c>
      <c r="G426" s="18">
        <f t="shared" si="27"/>
        <v>6.3831320000000007</v>
      </c>
      <c r="J426" s="117">
        <v>157.22</v>
      </c>
      <c r="K426" s="2">
        <v>0.20300000000000001</v>
      </c>
      <c r="L426" s="136"/>
      <c r="M426" s="137"/>
      <c r="N426" s="130"/>
      <c r="O426" s="130"/>
      <c r="P426" s="118">
        <f t="shared" si="26"/>
        <v>0.20300000000000001</v>
      </c>
      <c r="Q426" s="130"/>
    </row>
    <row r="427" spans="1:21" ht="15.75" x14ac:dyDescent="0.25">
      <c r="A427" s="119"/>
      <c r="B427" s="13" t="s">
        <v>976</v>
      </c>
      <c r="C427" s="14" t="s">
        <v>1436</v>
      </c>
      <c r="D427" s="15" t="str">
        <f t="shared" si="24"/>
        <v>шт</v>
      </c>
      <c r="E427" s="28"/>
      <c r="F427" s="17">
        <f t="shared" si="23"/>
        <v>21.476839999999999</v>
      </c>
      <c r="G427" s="18">
        <f t="shared" si="27"/>
        <v>4.2953679999999999</v>
      </c>
      <c r="J427" s="117">
        <v>161.47999999999999</v>
      </c>
      <c r="K427" s="2">
        <v>0.13300000000000001</v>
      </c>
      <c r="L427" s="136"/>
      <c r="M427" s="137"/>
      <c r="N427" s="130"/>
      <c r="O427" s="130"/>
      <c r="P427" s="118">
        <f t="shared" si="26"/>
        <v>0.13300000000000001</v>
      </c>
      <c r="Q427" s="130"/>
    </row>
    <row r="428" spans="1:21" ht="15.75" x14ac:dyDescent="0.25">
      <c r="A428" s="119"/>
      <c r="B428" s="13" t="s">
        <v>977</v>
      </c>
      <c r="C428" s="14" t="s">
        <v>1436</v>
      </c>
      <c r="D428" s="15" t="str">
        <f t="shared" si="24"/>
        <v>шт</v>
      </c>
      <c r="E428" s="28"/>
      <c r="F428" s="17">
        <f t="shared" si="23"/>
        <v>46.833120000000001</v>
      </c>
      <c r="G428" s="18">
        <f t="shared" si="27"/>
        <v>9.3666239999999998</v>
      </c>
      <c r="J428" s="117">
        <v>159.84</v>
      </c>
      <c r="K428" s="2">
        <v>0.29299999999999998</v>
      </c>
      <c r="L428" s="136"/>
      <c r="M428" s="137"/>
      <c r="N428" s="130"/>
      <c r="O428" s="130"/>
      <c r="P428" s="118">
        <f t="shared" si="26"/>
        <v>0.29299999999999998</v>
      </c>
      <c r="Q428" s="130"/>
    </row>
    <row r="429" spans="1:21" ht="15.75" x14ac:dyDescent="0.25">
      <c r="A429" s="119"/>
      <c r="B429" s="13" t="s">
        <v>978</v>
      </c>
      <c r="C429" s="14" t="s">
        <v>1436</v>
      </c>
      <c r="D429" s="15" t="str">
        <f t="shared" si="24"/>
        <v>шт</v>
      </c>
      <c r="E429" s="28"/>
      <c r="F429" s="17">
        <f t="shared" si="23"/>
        <v>37.93468</v>
      </c>
      <c r="G429" s="18">
        <f t="shared" si="27"/>
        <v>7.5869360000000006</v>
      </c>
      <c r="J429" s="117">
        <v>155.47</v>
      </c>
      <c r="K429" s="2">
        <v>0.24399999999999999</v>
      </c>
      <c r="L429" s="136"/>
      <c r="M429" s="137"/>
      <c r="N429" s="130"/>
      <c r="O429" s="130"/>
      <c r="P429" s="118">
        <f t="shared" si="26"/>
        <v>0.24399999999999999</v>
      </c>
      <c r="Q429" s="130"/>
    </row>
    <row r="430" spans="1:21" ht="15.75" x14ac:dyDescent="0.25">
      <c r="A430" s="119"/>
      <c r="B430" s="13" t="s">
        <v>979</v>
      </c>
      <c r="C430" s="14" t="s">
        <v>1436</v>
      </c>
      <c r="D430" s="15" t="str">
        <f t="shared" si="24"/>
        <v>шт</v>
      </c>
      <c r="E430" s="28"/>
      <c r="F430" s="17">
        <f t="shared" si="23"/>
        <v>30.722250000000003</v>
      </c>
      <c r="G430" s="18">
        <f t="shared" si="27"/>
        <v>6.1444500000000009</v>
      </c>
      <c r="J430" s="117">
        <v>157.55000000000001</v>
      </c>
      <c r="K430" s="2">
        <v>0.19500000000000001</v>
      </c>
      <c r="L430" s="136"/>
      <c r="M430" s="137"/>
      <c r="N430" s="130"/>
      <c r="O430" s="130"/>
      <c r="P430" s="118">
        <f t="shared" si="26"/>
        <v>0.19500000000000001</v>
      </c>
      <c r="Q430" s="130"/>
    </row>
    <row r="431" spans="1:21" ht="15.75" x14ac:dyDescent="0.25">
      <c r="A431" s="119"/>
      <c r="B431" s="13" t="s">
        <v>980</v>
      </c>
      <c r="C431" s="14" t="s">
        <v>1436</v>
      </c>
      <c r="D431" s="15" t="str">
        <f t="shared" si="24"/>
        <v>шт</v>
      </c>
      <c r="E431" s="28"/>
      <c r="F431" s="17">
        <f t="shared" si="23"/>
        <v>23.476800000000001</v>
      </c>
      <c r="G431" s="18">
        <f t="shared" si="27"/>
        <v>4.69536</v>
      </c>
      <c r="J431" s="117">
        <v>160.80000000000001</v>
      </c>
      <c r="K431" s="2">
        <v>0.14599999999999999</v>
      </c>
      <c r="L431" s="136"/>
      <c r="M431" s="137"/>
      <c r="N431" s="130"/>
      <c r="O431" s="130"/>
      <c r="P431" s="118">
        <f t="shared" si="26"/>
        <v>0.14599999999999999</v>
      </c>
      <c r="Q431" s="130"/>
    </row>
    <row r="432" spans="1:21" ht="15.75" x14ac:dyDescent="0.25">
      <c r="A432" s="119"/>
      <c r="B432" s="13" t="s">
        <v>981</v>
      </c>
      <c r="C432" s="14" t="s">
        <v>1436</v>
      </c>
      <c r="D432" s="15" t="str">
        <f t="shared" si="24"/>
        <v>шт</v>
      </c>
      <c r="E432" s="28"/>
      <c r="F432" s="17">
        <f t="shared" si="23"/>
        <v>15.396780000000001</v>
      </c>
      <c r="G432" s="18">
        <f t="shared" si="27"/>
        <v>3.0793560000000002</v>
      </c>
      <c r="J432" s="117">
        <v>157.11000000000001</v>
      </c>
      <c r="K432" s="2">
        <v>9.8000000000000004E-2</v>
      </c>
      <c r="L432" s="136"/>
      <c r="M432" s="137"/>
      <c r="N432" s="130"/>
      <c r="O432" s="130"/>
      <c r="P432" s="118">
        <f t="shared" si="26"/>
        <v>9.8000000000000004E-2</v>
      </c>
      <c r="Q432" s="130"/>
    </row>
    <row r="433" spans="1:17" ht="15.75" x14ac:dyDescent="0.25">
      <c r="A433" s="119"/>
      <c r="B433" s="13" t="s">
        <v>982</v>
      </c>
      <c r="C433" s="14" t="s">
        <v>1436</v>
      </c>
      <c r="D433" s="15" t="str">
        <f t="shared" si="24"/>
        <v>шт</v>
      </c>
      <c r="E433" s="28"/>
      <c r="F433" s="17">
        <f t="shared" si="23"/>
        <v>30.034749999999999</v>
      </c>
      <c r="G433" s="18">
        <f t="shared" si="27"/>
        <v>6.0069499999999998</v>
      </c>
      <c r="J433" s="117">
        <v>157.25</v>
      </c>
      <c r="K433" s="2">
        <v>0.191</v>
      </c>
      <c r="L433" s="136"/>
      <c r="M433" s="137"/>
      <c r="N433" s="130"/>
      <c r="O433" s="130"/>
      <c r="P433" s="118">
        <f t="shared" si="26"/>
        <v>0.191</v>
      </c>
      <c r="Q433" s="130"/>
    </row>
    <row r="434" spans="1:17" ht="15.75" x14ac:dyDescent="0.25">
      <c r="A434" s="119"/>
      <c r="B434" s="13" t="s">
        <v>983</v>
      </c>
      <c r="C434" s="14" t="s">
        <v>1436</v>
      </c>
      <c r="D434" s="15" t="str">
        <f t="shared" si="24"/>
        <v>шт</v>
      </c>
      <c r="E434" s="28"/>
      <c r="F434" s="17">
        <f t="shared" si="23"/>
        <v>25.325520000000001</v>
      </c>
      <c r="G434" s="18">
        <f t="shared" si="27"/>
        <v>5.0651039999999998</v>
      </c>
      <c r="J434" s="117">
        <v>159.28</v>
      </c>
      <c r="K434" s="2">
        <v>0.159</v>
      </c>
      <c r="L434" s="136"/>
      <c r="M434" s="137"/>
      <c r="N434" s="130"/>
      <c r="O434" s="130"/>
      <c r="P434" s="118">
        <f t="shared" si="26"/>
        <v>0.159</v>
      </c>
      <c r="Q434" s="130"/>
    </row>
    <row r="435" spans="1:17" ht="15.75" x14ac:dyDescent="0.25">
      <c r="A435" s="119"/>
      <c r="B435" s="13" t="s">
        <v>984</v>
      </c>
      <c r="C435" s="14" t="s">
        <v>1436</v>
      </c>
      <c r="D435" s="15" t="str">
        <f t="shared" si="24"/>
        <v>шт</v>
      </c>
      <c r="E435" s="28"/>
      <c r="F435" s="17">
        <f t="shared" si="23"/>
        <v>20.603210000000001</v>
      </c>
      <c r="G435" s="18">
        <f t="shared" si="27"/>
        <v>4.1206420000000001</v>
      </c>
      <c r="J435" s="117">
        <v>162.22999999999999</v>
      </c>
      <c r="K435" s="2">
        <v>0.127</v>
      </c>
      <c r="L435" s="136"/>
      <c r="M435" s="137"/>
      <c r="N435" s="130"/>
      <c r="O435" s="130"/>
      <c r="P435" s="118">
        <f t="shared" si="26"/>
        <v>0.127</v>
      </c>
      <c r="Q435" s="130"/>
    </row>
    <row r="436" spans="1:17" ht="15.75" x14ac:dyDescent="0.25">
      <c r="A436" s="119"/>
      <c r="B436" s="13" t="s">
        <v>985</v>
      </c>
      <c r="C436" s="14" t="s">
        <v>1436</v>
      </c>
      <c r="D436" s="15" t="str">
        <f t="shared" si="24"/>
        <v>шт</v>
      </c>
      <c r="E436" s="28"/>
      <c r="F436" s="17">
        <f t="shared" si="23"/>
        <v>15.746000000000002</v>
      </c>
      <c r="G436" s="18">
        <f t="shared" si="27"/>
        <v>3.1492000000000009</v>
      </c>
      <c r="J436" s="117">
        <v>157.46</v>
      </c>
      <c r="K436" s="2">
        <v>0.1</v>
      </c>
      <c r="L436" s="136"/>
      <c r="M436" s="137"/>
      <c r="N436" s="130"/>
      <c r="O436" s="130"/>
      <c r="P436" s="118">
        <f t="shared" si="26"/>
        <v>0.1</v>
      </c>
      <c r="Q436" s="130"/>
    </row>
    <row r="437" spans="1:17" ht="15.75" x14ac:dyDescent="0.25">
      <c r="A437" s="119"/>
      <c r="B437" s="13" t="s">
        <v>986</v>
      </c>
      <c r="C437" s="14" t="s">
        <v>1436</v>
      </c>
      <c r="D437" s="15" t="str">
        <f t="shared" si="24"/>
        <v>шт</v>
      </c>
      <c r="E437" s="28"/>
      <c r="F437" s="17">
        <f t="shared" si="23"/>
        <v>10.599600000000001</v>
      </c>
      <c r="G437" s="18">
        <f t="shared" si="27"/>
        <v>2.11992</v>
      </c>
      <c r="J437" s="117">
        <v>160.6</v>
      </c>
      <c r="K437" s="120">
        <v>6.6000000000000003E-2</v>
      </c>
      <c r="L437" s="136"/>
      <c r="M437" s="137"/>
      <c r="N437" s="130"/>
      <c r="O437" s="130"/>
      <c r="P437" s="118">
        <f t="shared" si="26"/>
        <v>6.6000000000000003E-2</v>
      </c>
      <c r="Q437" s="130"/>
    </row>
    <row r="438" spans="1:17" ht="15.75" x14ac:dyDescent="0.25">
      <c r="A438" s="119" t="s">
        <v>581</v>
      </c>
      <c r="B438" s="13" t="s">
        <v>987</v>
      </c>
      <c r="C438" s="14" t="s">
        <v>1436</v>
      </c>
      <c r="D438" s="15" t="s">
        <v>160</v>
      </c>
      <c r="E438" s="28"/>
      <c r="F438" s="17">
        <f t="shared" si="23"/>
        <v>8.9550000000000001</v>
      </c>
      <c r="G438" s="18">
        <f t="shared" si="27"/>
        <v>1.7909999999999999</v>
      </c>
      <c r="J438" s="117">
        <v>447.75</v>
      </c>
      <c r="K438" s="120">
        <v>0.02</v>
      </c>
      <c r="L438" s="129" t="s">
        <v>582</v>
      </c>
      <c r="M438" s="129" t="s">
        <v>484</v>
      </c>
      <c r="N438" s="130">
        <v>50</v>
      </c>
      <c r="O438" s="130">
        <v>2</v>
      </c>
      <c r="P438" s="118">
        <f t="shared" si="26"/>
        <v>0.02</v>
      </c>
      <c r="Q438" s="133"/>
    </row>
    <row r="439" spans="1:17" ht="15.75" x14ac:dyDescent="0.25">
      <c r="A439" s="119" t="s">
        <v>583</v>
      </c>
      <c r="B439" s="13" t="s">
        <v>988</v>
      </c>
      <c r="C439" s="14" t="s">
        <v>1436</v>
      </c>
      <c r="D439" s="15" t="s">
        <v>160</v>
      </c>
      <c r="E439" s="28"/>
      <c r="F439" s="17">
        <f t="shared" si="23"/>
        <v>8.9550000000000001</v>
      </c>
      <c r="G439" s="18">
        <f t="shared" si="27"/>
        <v>1.7909999999999999</v>
      </c>
      <c r="J439" s="117">
        <v>447.75</v>
      </c>
      <c r="K439" s="120">
        <v>0.02</v>
      </c>
      <c r="L439" s="130"/>
      <c r="M439" s="129"/>
      <c r="N439" s="130"/>
      <c r="O439" s="130"/>
      <c r="P439" s="118">
        <f t="shared" si="26"/>
        <v>0.02</v>
      </c>
      <c r="Q439" s="134"/>
    </row>
    <row r="440" spans="1:17" ht="15.75" x14ac:dyDescent="0.25">
      <c r="A440" s="119" t="s">
        <v>584</v>
      </c>
      <c r="B440" s="13" t="s">
        <v>989</v>
      </c>
      <c r="C440" s="14" t="s">
        <v>1436</v>
      </c>
      <c r="D440" s="15" t="s">
        <v>160</v>
      </c>
      <c r="E440" s="28"/>
      <c r="F440" s="17">
        <f t="shared" si="23"/>
        <v>10.7926</v>
      </c>
      <c r="G440" s="18">
        <f t="shared" si="27"/>
        <v>2.1585200000000002</v>
      </c>
      <c r="J440" s="117">
        <v>539.63</v>
      </c>
      <c r="K440" s="120">
        <v>0.02</v>
      </c>
      <c r="L440" s="130"/>
      <c r="M440" s="121" t="s">
        <v>585</v>
      </c>
      <c r="N440" s="130"/>
      <c r="O440" s="130"/>
      <c r="P440" s="118">
        <f t="shared" si="26"/>
        <v>0.02</v>
      </c>
      <c r="Q440" s="134"/>
    </row>
    <row r="441" spans="1:17" ht="15.75" x14ac:dyDescent="0.25">
      <c r="A441" s="119" t="s">
        <v>586</v>
      </c>
      <c r="B441" s="13" t="s">
        <v>990</v>
      </c>
      <c r="C441" s="14" t="s">
        <v>1436</v>
      </c>
      <c r="D441" s="15" t="s">
        <v>160</v>
      </c>
      <c r="E441" s="28"/>
      <c r="F441" s="17">
        <f t="shared" si="23"/>
        <v>9.4472000000000005</v>
      </c>
      <c r="G441" s="18">
        <f t="shared" si="27"/>
        <v>1.8894400000000002</v>
      </c>
      <c r="J441" s="117">
        <v>472.36</v>
      </c>
      <c r="K441" s="120">
        <v>0.02</v>
      </c>
      <c r="L441" s="130"/>
      <c r="M441" s="129" t="s">
        <v>484</v>
      </c>
      <c r="N441" s="130"/>
      <c r="O441" s="130"/>
      <c r="P441" s="118">
        <f t="shared" si="26"/>
        <v>0.02</v>
      </c>
      <c r="Q441" s="134"/>
    </row>
    <row r="442" spans="1:17" ht="15.75" x14ac:dyDescent="0.25">
      <c r="A442" s="119" t="s">
        <v>587</v>
      </c>
      <c r="B442" s="13" t="s">
        <v>991</v>
      </c>
      <c r="C442" s="14" t="s">
        <v>1436</v>
      </c>
      <c r="D442" s="15" t="s">
        <v>160</v>
      </c>
      <c r="E442" s="28"/>
      <c r="F442" s="17">
        <f t="shared" si="23"/>
        <v>9.4472000000000005</v>
      </c>
      <c r="G442" s="18">
        <f t="shared" si="27"/>
        <v>1.8894400000000002</v>
      </c>
      <c r="J442" s="117">
        <v>472.36</v>
      </c>
      <c r="K442" s="120">
        <v>0.02</v>
      </c>
      <c r="L442" s="130"/>
      <c r="M442" s="129"/>
      <c r="N442" s="130"/>
      <c r="O442" s="130"/>
      <c r="P442" s="118">
        <f t="shared" si="26"/>
        <v>0.02</v>
      </c>
      <c r="Q442" s="134"/>
    </row>
    <row r="443" spans="1:17" ht="15.75" x14ac:dyDescent="0.25">
      <c r="A443" s="119" t="s">
        <v>588</v>
      </c>
      <c r="B443" s="13" t="s">
        <v>992</v>
      </c>
      <c r="C443" s="14" t="s">
        <v>1436</v>
      </c>
      <c r="D443" s="15" t="s">
        <v>160</v>
      </c>
      <c r="E443" s="28"/>
      <c r="F443" s="17">
        <f t="shared" si="23"/>
        <v>11.726699999999999</v>
      </c>
      <c r="G443" s="18">
        <f t="shared" si="27"/>
        <v>2.3453399999999998</v>
      </c>
      <c r="J443" s="117">
        <v>390.89</v>
      </c>
      <c r="K443" s="120">
        <v>0.03</v>
      </c>
      <c r="L443" s="130"/>
      <c r="M443" s="129"/>
      <c r="N443" s="130"/>
      <c r="O443" s="130"/>
      <c r="P443" s="118">
        <f t="shared" si="26"/>
        <v>0.03</v>
      </c>
      <c r="Q443" s="134"/>
    </row>
    <row r="444" spans="1:17" ht="15.75" x14ac:dyDescent="0.25">
      <c r="A444" s="119" t="s">
        <v>589</v>
      </c>
      <c r="B444" s="13" t="s">
        <v>993</v>
      </c>
      <c r="C444" s="14" t="s">
        <v>1436</v>
      </c>
      <c r="D444" s="15" t="s">
        <v>160</v>
      </c>
      <c r="E444" s="28"/>
      <c r="F444" s="17">
        <f t="shared" si="23"/>
        <v>13.098000000000001</v>
      </c>
      <c r="G444" s="18">
        <f t="shared" si="27"/>
        <v>2.6196000000000002</v>
      </c>
      <c r="J444" s="117">
        <v>436.6</v>
      </c>
      <c r="K444" s="120">
        <v>0.03</v>
      </c>
      <c r="L444" s="130"/>
      <c r="M444" s="129"/>
      <c r="N444" s="130"/>
      <c r="O444" s="130"/>
      <c r="P444" s="118">
        <f t="shared" si="26"/>
        <v>0.03</v>
      </c>
      <c r="Q444" s="134"/>
    </row>
    <row r="445" spans="1:17" ht="15.75" x14ac:dyDescent="0.25">
      <c r="A445" s="119" t="s">
        <v>590</v>
      </c>
      <c r="B445" s="13" t="s">
        <v>994</v>
      </c>
      <c r="C445" s="14" t="s">
        <v>1436</v>
      </c>
      <c r="D445" s="15" t="s">
        <v>160</v>
      </c>
      <c r="E445" s="28"/>
      <c r="F445" s="17">
        <f t="shared" si="23"/>
        <v>15.1698</v>
      </c>
      <c r="G445" s="18">
        <f t="shared" si="27"/>
        <v>3.03396</v>
      </c>
      <c r="J445" s="117">
        <v>505.66</v>
      </c>
      <c r="K445" s="120">
        <v>0.03</v>
      </c>
      <c r="L445" s="130"/>
      <c r="M445" s="129" t="s">
        <v>585</v>
      </c>
      <c r="N445" s="130"/>
      <c r="O445" s="130"/>
      <c r="P445" s="118">
        <f t="shared" si="26"/>
        <v>0.03</v>
      </c>
      <c r="Q445" s="134"/>
    </row>
    <row r="446" spans="1:17" ht="15.75" x14ac:dyDescent="0.25">
      <c r="A446" s="119" t="s">
        <v>591</v>
      </c>
      <c r="B446" s="13" t="s">
        <v>995</v>
      </c>
      <c r="C446" s="14" t="s">
        <v>1436</v>
      </c>
      <c r="D446" s="15" t="s">
        <v>160</v>
      </c>
      <c r="E446" s="28"/>
      <c r="F446" s="17">
        <f t="shared" si="23"/>
        <v>10.568199999999999</v>
      </c>
      <c r="G446" s="18">
        <f t="shared" si="27"/>
        <v>2.1136399999999997</v>
      </c>
      <c r="J446" s="117">
        <v>528.41</v>
      </c>
      <c r="K446" s="120">
        <v>0.02</v>
      </c>
      <c r="L446" s="130"/>
      <c r="M446" s="129"/>
      <c r="N446" s="130"/>
      <c r="O446" s="130"/>
      <c r="P446" s="118">
        <f t="shared" si="26"/>
        <v>0.02</v>
      </c>
      <c r="Q446" s="134"/>
    </row>
    <row r="447" spans="1:17" ht="15.75" x14ac:dyDescent="0.25">
      <c r="A447" s="119" t="s">
        <v>592</v>
      </c>
      <c r="B447" s="13" t="s">
        <v>996</v>
      </c>
      <c r="C447" s="14" t="s">
        <v>1436</v>
      </c>
      <c r="D447" s="15" t="s">
        <v>160</v>
      </c>
      <c r="E447" s="28"/>
      <c r="F447" s="17">
        <f t="shared" si="23"/>
        <v>10.568199999999999</v>
      </c>
      <c r="G447" s="18">
        <f t="shared" si="27"/>
        <v>2.1136399999999997</v>
      </c>
      <c r="J447" s="117">
        <v>528.41</v>
      </c>
      <c r="K447" s="120">
        <v>0.02</v>
      </c>
      <c r="L447" s="130"/>
      <c r="M447" s="129"/>
      <c r="N447" s="130"/>
      <c r="O447" s="130"/>
      <c r="P447" s="118">
        <f t="shared" si="26"/>
        <v>0.02</v>
      </c>
      <c r="Q447" s="134"/>
    </row>
    <row r="448" spans="1:17" ht="15.75" x14ac:dyDescent="0.25">
      <c r="A448" s="119" t="s">
        <v>593</v>
      </c>
      <c r="B448" s="13" t="s">
        <v>997</v>
      </c>
      <c r="C448" s="14" t="s">
        <v>1436</v>
      </c>
      <c r="D448" s="15" t="s">
        <v>160</v>
      </c>
      <c r="E448" s="28"/>
      <c r="F448" s="17">
        <f t="shared" si="23"/>
        <v>12.011199999999999</v>
      </c>
      <c r="G448" s="18">
        <f t="shared" si="27"/>
        <v>2.4022399999999999</v>
      </c>
      <c r="J448" s="117">
        <v>600.55999999999995</v>
      </c>
      <c r="K448" s="120">
        <v>0.02</v>
      </c>
      <c r="L448" s="130"/>
      <c r="M448" s="129"/>
      <c r="N448" s="130"/>
      <c r="O448" s="130"/>
      <c r="P448" s="118">
        <f t="shared" si="26"/>
        <v>0.02</v>
      </c>
      <c r="Q448" s="134"/>
    </row>
    <row r="449" spans="1:17" ht="15.75" x14ac:dyDescent="0.25">
      <c r="A449" s="119" t="s">
        <v>594</v>
      </c>
      <c r="B449" s="13" t="s">
        <v>998</v>
      </c>
      <c r="C449" s="14" t="s">
        <v>1436</v>
      </c>
      <c r="D449" s="15" t="s">
        <v>160</v>
      </c>
      <c r="E449" s="28"/>
      <c r="F449" s="17">
        <f t="shared" si="23"/>
        <v>12.011199999999999</v>
      </c>
      <c r="G449" s="18">
        <f t="shared" si="27"/>
        <v>2.4022399999999999</v>
      </c>
      <c r="J449" s="117">
        <v>600.55999999999995</v>
      </c>
      <c r="K449" s="120">
        <v>0.02</v>
      </c>
      <c r="L449" s="130"/>
      <c r="M449" s="129"/>
      <c r="N449" s="130"/>
      <c r="O449" s="130"/>
      <c r="P449" s="118">
        <f t="shared" si="26"/>
        <v>0.02</v>
      </c>
      <c r="Q449" s="134"/>
    </row>
    <row r="450" spans="1:17" ht="15.75" x14ac:dyDescent="0.25">
      <c r="A450" s="119" t="s">
        <v>595</v>
      </c>
      <c r="B450" s="13" t="s">
        <v>999</v>
      </c>
      <c r="C450" s="14" t="s">
        <v>1436</v>
      </c>
      <c r="D450" s="15" t="s">
        <v>160</v>
      </c>
      <c r="E450" s="28"/>
      <c r="F450" s="17">
        <f t="shared" ref="F450:F513" si="28">J450*K450</f>
        <v>12.011199999999999</v>
      </c>
      <c r="G450" s="18">
        <f t="shared" si="27"/>
        <v>2.4022399999999999</v>
      </c>
      <c r="J450" s="117">
        <v>600.55999999999995</v>
      </c>
      <c r="K450" s="120">
        <v>0.02</v>
      </c>
      <c r="L450" s="130"/>
      <c r="M450" s="129"/>
      <c r="N450" s="130"/>
      <c r="O450" s="130"/>
      <c r="P450" s="118">
        <f t="shared" si="26"/>
        <v>0.02</v>
      </c>
      <c r="Q450" s="134"/>
    </row>
    <row r="451" spans="1:17" ht="15.75" x14ac:dyDescent="0.25">
      <c r="A451" s="119" t="s">
        <v>596</v>
      </c>
      <c r="B451" s="13" t="s">
        <v>1000</v>
      </c>
      <c r="C451" s="14" t="s">
        <v>1436</v>
      </c>
      <c r="D451" s="15" t="s">
        <v>160</v>
      </c>
      <c r="E451" s="28"/>
      <c r="F451" s="17">
        <f t="shared" si="28"/>
        <v>15.763599999999999</v>
      </c>
      <c r="G451" s="18">
        <f t="shared" si="27"/>
        <v>3.15272</v>
      </c>
      <c r="J451" s="117">
        <v>394.09</v>
      </c>
      <c r="K451" s="120">
        <v>0.04</v>
      </c>
      <c r="L451" s="130"/>
      <c r="M451" s="129"/>
      <c r="N451" s="130"/>
      <c r="O451" s="130"/>
      <c r="P451" s="118">
        <f t="shared" si="26"/>
        <v>0.04</v>
      </c>
      <c r="Q451" s="134"/>
    </row>
    <row r="452" spans="1:17" ht="15.75" x14ac:dyDescent="0.25">
      <c r="A452" s="119" t="s">
        <v>597</v>
      </c>
      <c r="B452" s="13" t="s">
        <v>1001</v>
      </c>
      <c r="C452" s="14" t="s">
        <v>1436</v>
      </c>
      <c r="D452" s="15" t="s">
        <v>160</v>
      </c>
      <c r="E452" s="28"/>
      <c r="F452" s="17">
        <f t="shared" si="28"/>
        <v>17.615600000000001</v>
      </c>
      <c r="G452" s="18">
        <f t="shared" si="27"/>
        <v>3.52312</v>
      </c>
      <c r="J452" s="117">
        <v>440.39</v>
      </c>
      <c r="K452" s="120">
        <v>0.04</v>
      </c>
      <c r="L452" s="130"/>
      <c r="M452" s="129"/>
      <c r="N452" s="130"/>
      <c r="O452" s="130"/>
      <c r="P452" s="118">
        <f t="shared" si="26"/>
        <v>0.04</v>
      </c>
      <c r="Q452" s="134"/>
    </row>
    <row r="453" spans="1:17" ht="15.75" x14ac:dyDescent="0.25">
      <c r="A453" s="119" t="s">
        <v>598</v>
      </c>
      <c r="B453" s="13" t="s">
        <v>1002</v>
      </c>
      <c r="C453" s="14" t="s">
        <v>1436</v>
      </c>
      <c r="D453" s="15" t="s">
        <v>160</v>
      </c>
      <c r="E453" s="28"/>
      <c r="F453" s="17">
        <f t="shared" si="28"/>
        <v>21.284800000000001</v>
      </c>
      <c r="G453" s="18">
        <f t="shared" si="27"/>
        <v>4.2569600000000003</v>
      </c>
      <c r="J453" s="117">
        <v>532.12</v>
      </c>
      <c r="K453" s="120">
        <v>0.04</v>
      </c>
      <c r="L453" s="130"/>
      <c r="M453" s="129"/>
      <c r="N453" s="130"/>
      <c r="O453" s="130"/>
      <c r="P453" s="118">
        <f t="shared" si="26"/>
        <v>0.04</v>
      </c>
      <c r="Q453" s="134"/>
    </row>
    <row r="454" spans="1:17" ht="15.75" x14ac:dyDescent="0.25">
      <c r="A454" s="119" t="s">
        <v>599</v>
      </c>
      <c r="B454" s="13" t="s">
        <v>1003</v>
      </c>
      <c r="C454" s="14" t="s">
        <v>1436</v>
      </c>
      <c r="D454" s="15" t="s">
        <v>160</v>
      </c>
      <c r="E454" s="28"/>
      <c r="F454" s="17">
        <f t="shared" si="28"/>
        <v>54.475200000000008</v>
      </c>
      <c r="G454" s="18">
        <f t="shared" si="27"/>
        <v>10.895040000000002</v>
      </c>
      <c r="J454" s="117">
        <v>340.47</v>
      </c>
      <c r="K454" s="120">
        <v>0.16</v>
      </c>
      <c r="L454" s="130"/>
      <c r="M454" s="129" t="s">
        <v>484</v>
      </c>
      <c r="N454" s="130"/>
      <c r="O454" s="130"/>
      <c r="P454" s="118">
        <f t="shared" si="26"/>
        <v>0.16</v>
      </c>
      <c r="Q454" s="134"/>
    </row>
    <row r="455" spans="1:17" ht="15.75" x14ac:dyDescent="0.25">
      <c r="A455" s="119" t="s">
        <v>600</v>
      </c>
      <c r="B455" s="13" t="s">
        <v>1004</v>
      </c>
      <c r="C455" s="14" t="s">
        <v>1436</v>
      </c>
      <c r="D455" s="15" t="s">
        <v>160</v>
      </c>
      <c r="E455" s="28"/>
      <c r="F455" s="17">
        <f t="shared" si="28"/>
        <v>64.155200000000008</v>
      </c>
      <c r="G455" s="18">
        <f t="shared" si="27"/>
        <v>12.831040000000003</v>
      </c>
      <c r="J455" s="117">
        <v>400.97</v>
      </c>
      <c r="K455" s="120">
        <v>0.16</v>
      </c>
      <c r="L455" s="130"/>
      <c r="M455" s="129"/>
      <c r="N455" s="130"/>
      <c r="O455" s="130"/>
      <c r="P455" s="118">
        <f t="shared" si="26"/>
        <v>0.16</v>
      </c>
      <c r="Q455" s="134"/>
    </row>
    <row r="456" spans="1:17" ht="15.75" x14ac:dyDescent="0.25">
      <c r="A456" s="119" t="s">
        <v>601</v>
      </c>
      <c r="B456" s="13" t="s">
        <v>1005</v>
      </c>
      <c r="C456" s="14" t="s">
        <v>1436</v>
      </c>
      <c r="D456" s="15" t="s">
        <v>160</v>
      </c>
      <c r="E456" s="28"/>
      <c r="F456" s="17">
        <f t="shared" si="28"/>
        <v>15.7256</v>
      </c>
      <c r="G456" s="18">
        <f t="shared" si="27"/>
        <v>3.1451199999999999</v>
      </c>
      <c r="J456" s="117">
        <v>393.14</v>
      </c>
      <c r="K456" s="120">
        <v>0.04</v>
      </c>
      <c r="L456" s="130"/>
      <c r="M456" s="129"/>
      <c r="N456" s="130"/>
      <c r="O456" s="130"/>
      <c r="P456" s="118">
        <f t="shared" si="26"/>
        <v>0.04</v>
      </c>
      <c r="Q456" s="134"/>
    </row>
    <row r="457" spans="1:17" ht="15.75" x14ac:dyDescent="0.25">
      <c r="A457" s="119" t="s">
        <v>602</v>
      </c>
      <c r="B457" s="13" t="s">
        <v>1006</v>
      </c>
      <c r="C457" s="14" t="s">
        <v>1436</v>
      </c>
      <c r="D457" s="15" t="s">
        <v>160</v>
      </c>
      <c r="E457" s="28"/>
      <c r="F457" s="17">
        <f t="shared" si="28"/>
        <v>18.148399999999999</v>
      </c>
      <c r="G457" s="18">
        <f t="shared" si="27"/>
        <v>3.6296799999999996</v>
      </c>
      <c r="J457" s="117">
        <v>453.71</v>
      </c>
      <c r="K457" s="120">
        <v>0.04</v>
      </c>
      <c r="L457" s="130"/>
      <c r="M457" s="129"/>
      <c r="N457" s="130"/>
      <c r="O457" s="130"/>
      <c r="P457" s="118">
        <f t="shared" si="26"/>
        <v>0.04</v>
      </c>
      <c r="Q457" s="134"/>
    </row>
    <row r="458" spans="1:17" ht="15.75" x14ac:dyDescent="0.25">
      <c r="A458" s="119" t="s">
        <v>603</v>
      </c>
      <c r="B458" s="13" t="s">
        <v>1007</v>
      </c>
      <c r="C458" s="14" t="s">
        <v>1436</v>
      </c>
      <c r="D458" s="15" t="s">
        <v>160</v>
      </c>
      <c r="E458" s="28"/>
      <c r="F458" s="17">
        <f t="shared" si="28"/>
        <v>64.244799999999998</v>
      </c>
      <c r="G458" s="18">
        <f t="shared" si="27"/>
        <v>12.84896</v>
      </c>
      <c r="J458" s="117">
        <v>401.53</v>
      </c>
      <c r="K458" s="120">
        <v>0.16</v>
      </c>
      <c r="L458" s="130"/>
      <c r="M458" s="129"/>
      <c r="N458" s="130"/>
      <c r="O458" s="130"/>
      <c r="P458" s="118">
        <f t="shared" si="26"/>
        <v>0.16</v>
      </c>
      <c r="Q458" s="134"/>
    </row>
    <row r="459" spans="1:17" ht="15.75" x14ac:dyDescent="0.25">
      <c r="A459" s="119" t="s">
        <v>604</v>
      </c>
      <c r="B459" s="13" t="s">
        <v>1008</v>
      </c>
      <c r="C459" s="14" t="s">
        <v>1436</v>
      </c>
      <c r="D459" s="15" t="s">
        <v>160</v>
      </c>
      <c r="E459" s="28"/>
      <c r="F459" s="17">
        <f t="shared" si="28"/>
        <v>73.934399999999997</v>
      </c>
      <c r="G459" s="18">
        <f t="shared" si="27"/>
        <v>14.786879999999998</v>
      </c>
      <c r="J459" s="117">
        <v>462.09</v>
      </c>
      <c r="K459" s="120">
        <v>0.16</v>
      </c>
      <c r="L459" s="130"/>
      <c r="M459" s="129"/>
      <c r="N459" s="130"/>
      <c r="O459" s="130"/>
      <c r="P459" s="118">
        <f t="shared" si="26"/>
        <v>0.16</v>
      </c>
      <c r="Q459" s="134"/>
    </row>
    <row r="460" spans="1:17" ht="15.75" x14ac:dyDescent="0.25">
      <c r="A460" s="119" t="s">
        <v>605</v>
      </c>
      <c r="B460" s="13" t="s">
        <v>1009</v>
      </c>
      <c r="C460" s="14" t="s">
        <v>1436</v>
      </c>
      <c r="D460" s="15" t="s">
        <v>160</v>
      </c>
      <c r="E460" s="28"/>
      <c r="F460" s="17">
        <f t="shared" si="28"/>
        <v>76.294399999999996</v>
      </c>
      <c r="G460" s="18">
        <f t="shared" si="27"/>
        <v>15.25888</v>
      </c>
      <c r="J460" s="117">
        <v>476.84</v>
      </c>
      <c r="K460" s="120">
        <v>0.16</v>
      </c>
      <c r="L460" s="130"/>
      <c r="M460" s="122" t="s">
        <v>585</v>
      </c>
      <c r="N460" s="130"/>
      <c r="O460" s="130"/>
      <c r="P460" s="118">
        <f t="shared" si="26"/>
        <v>0.16</v>
      </c>
      <c r="Q460" s="134"/>
    </row>
    <row r="461" spans="1:17" ht="15.75" x14ac:dyDescent="0.25">
      <c r="A461" s="119" t="s">
        <v>606</v>
      </c>
      <c r="B461" s="13" t="s">
        <v>1010</v>
      </c>
      <c r="C461" s="14" t="s">
        <v>1436</v>
      </c>
      <c r="D461" s="15" t="s">
        <v>160</v>
      </c>
      <c r="E461" s="28"/>
      <c r="F461" s="17">
        <f t="shared" si="28"/>
        <v>17.679200000000002</v>
      </c>
      <c r="G461" s="18">
        <f t="shared" si="27"/>
        <v>3.5358400000000008</v>
      </c>
      <c r="J461" s="117">
        <v>441.98</v>
      </c>
      <c r="K461" s="120">
        <v>0.04</v>
      </c>
      <c r="L461" s="130"/>
      <c r="M461" s="129" t="s">
        <v>484</v>
      </c>
      <c r="N461" s="130"/>
      <c r="O461" s="130"/>
      <c r="P461" s="118">
        <f t="shared" si="26"/>
        <v>0.04</v>
      </c>
      <c r="Q461" s="134"/>
    </row>
    <row r="462" spans="1:17" ht="15.75" x14ac:dyDescent="0.25">
      <c r="A462" s="119" t="s">
        <v>607</v>
      </c>
      <c r="B462" s="13" t="s">
        <v>1011</v>
      </c>
      <c r="C462" s="14" t="s">
        <v>1436</v>
      </c>
      <c r="D462" s="15" t="s">
        <v>160</v>
      </c>
      <c r="E462" s="28"/>
      <c r="F462" s="17">
        <f t="shared" si="28"/>
        <v>20.102</v>
      </c>
      <c r="G462" s="18">
        <f t="shared" si="27"/>
        <v>4.0204000000000004</v>
      </c>
      <c r="J462" s="117">
        <v>502.55</v>
      </c>
      <c r="K462" s="120">
        <v>0.04</v>
      </c>
      <c r="L462" s="130"/>
      <c r="M462" s="129"/>
      <c r="N462" s="130"/>
      <c r="O462" s="130"/>
      <c r="P462" s="118">
        <f t="shared" si="26"/>
        <v>0.04</v>
      </c>
      <c r="Q462" s="134"/>
    </row>
    <row r="463" spans="1:17" ht="15.75" x14ac:dyDescent="0.25">
      <c r="A463" s="119" t="s">
        <v>608</v>
      </c>
      <c r="B463" s="13" t="s">
        <v>1012</v>
      </c>
      <c r="C463" s="14" t="s">
        <v>1436</v>
      </c>
      <c r="D463" s="15" t="s">
        <v>160</v>
      </c>
      <c r="E463" s="28"/>
      <c r="F463" s="17">
        <f t="shared" si="28"/>
        <v>20.692</v>
      </c>
      <c r="G463" s="18">
        <f t="shared" si="27"/>
        <v>4.1384000000000007</v>
      </c>
      <c r="J463" s="117">
        <v>517.29999999999995</v>
      </c>
      <c r="K463" s="120">
        <v>0.04</v>
      </c>
      <c r="L463" s="130"/>
      <c r="M463" s="129" t="s">
        <v>585</v>
      </c>
      <c r="N463" s="130"/>
      <c r="O463" s="130"/>
      <c r="P463" s="118">
        <f t="shared" si="26"/>
        <v>0.04</v>
      </c>
      <c r="Q463" s="134"/>
    </row>
    <row r="464" spans="1:17" ht="15.75" x14ac:dyDescent="0.25">
      <c r="A464" s="119" t="s">
        <v>609</v>
      </c>
      <c r="B464" s="13" t="s">
        <v>1013</v>
      </c>
      <c r="C464" s="14" t="s">
        <v>1436</v>
      </c>
      <c r="D464" s="15" t="s">
        <v>160</v>
      </c>
      <c r="E464" s="28"/>
      <c r="F464" s="17">
        <f t="shared" si="28"/>
        <v>86.438800000000001</v>
      </c>
      <c r="G464" s="18">
        <f t="shared" si="27"/>
        <v>17.287760000000002</v>
      </c>
      <c r="J464" s="117">
        <v>308.70999999999998</v>
      </c>
      <c r="K464" s="120">
        <v>0.28000000000000003</v>
      </c>
      <c r="L464" s="130"/>
      <c r="M464" s="129"/>
      <c r="N464" s="130"/>
      <c r="O464" s="130"/>
      <c r="P464" s="118">
        <f t="shared" si="26"/>
        <v>0.28000000000000003</v>
      </c>
      <c r="Q464" s="134"/>
    </row>
    <row r="465" spans="1:17" ht="15.75" x14ac:dyDescent="0.25">
      <c r="A465" s="119" t="s">
        <v>610</v>
      </c>
      <c r="B465" s="13" t="s">
        <v>1014</v>
      </c>
      <c r="C465" s="14" t="s">
        <v>1436</v>
      </c>
      <c r="D465" s="15" t="s">
        <v>160</v>
      </c>
      <c r="E465" s="28"/>
      <c r="F465" s="17">
        <f t="shared" si="28"/>
        <v>96.121200000000016</v>
      </c>
      <c r="G465" s="18">
        <f t="shared" si="27"/>
        <v>19.224240000000005</v>
      </c>
      <c r="J465" s="117">
        <v>343.29</v>
      </c>
      <c r="K465" s="120">
        <v>0.28000000000000003</v>
      </c>
      <c r="L465" s="130"/>
      <c r="M465" s="129"/>
      <c r="N465" s="130"/>
      <c r="O465" s="130"/>
      <c r="P465" s="118">
        <f t="shared" si="26"/>
        <v>0.28000000000000003</v>
      </c>
      <c r="Q465" s="134"/>
    </row>
    <row r="466" spans="1:17" ht="15.75" x14ac:dyDescent="0.25">
      <c r="A466" s="119" t="s">
        <v>611</v>
      </c>
      <c r="B466" s="13" t="s">
        <v>1015</v>
      </c>
      <c r="C466" s="14" t="s">
        <v>1436</v>
      </c>
      <c r="D466" s="15" t="s">
        <v>160</v>
      </c>
      <c r="E466" s="28"/>
      <c r="F466" s="17">
        <f t="shared" si="28"/>
        <v>96.121200000000016</v>
      </c>
      <c r="G466" s="18">
        <f t="shared" si="27"/>
        <v>19.224240000000005</v>
      </c>
      <c r="J466" s="117">
        <v>343.29</v>
      </c>
      <c r="K466" s="120">
        <v>0.28000000000000003</v>
      </c>
      <c r="L466" s="130"/>
      <c r="M466" s="129"/>
      <c r="N466" s="130"/>
      <c r="O466" s="130"/>
      <c r="P466" s="118">
        <f t="shared" si="26"/>
        <v>0.28000000000000003</v>
      </c>
      <c r="Q466" s="134"/>
    </row>
    <row r="467" spans="1:17" ht="15.75" x14ac:dyDescent="0.25">
      <c r="A467" s="119" t="s">
        <v>612</v>
      </c>
      <c r="B467" s="13" t="s">
        <v>1016</v>
      </c>
      <c r="C467" s="14" t="s">
        <v>1436</v>
      </c>
      <c r="D467" s="15" t="s">
        <v>160</v>
      </c>
      <c r="E467" s="28"/>
      <c r="F467" s="17">
        <f t="shared" si="28"/>
        <v>23.768500000000003</v>
      </c>
      <c r="G467" s="18">
        <f t="shared" si="27"/>
        <v>4.7537000000000003</v>
      </c>
      <c r="J467" s="117">
        <v>339.55</v>
      </c>
      <c r="K467" s="120">
        <v>7.0000000000000007E-2</v>
      </c>
      <c r="L467" s="130"/>
      <c r="M467" s="129"/>
      <c r="N467" s="130"/>
      <c r="O467" s="130"/>
      <c r="P467" s="118">
        <f t="shared" si="26"/>
        <v>7.0000000000000007E-2</v>
      </c>
      <c r="Q467" s="134"/>
    </row>
    <row r="468" spans="1:17" ht="15.75" x14ac:dyDescent="0.25">
      <c r="A468" s="119" t="s">
        <v>613</v>
      </c>
      <c r="B468" s="13" t="s">
        <v>1017</v>
      </c>
      <c r="C468" s="14" t="s">
        <v>1436</v>
      </c>
      <c r="D468" s="15" t="s">
        <v>160</v>
      </c>
      <c r="E468" s="28"/>
      <c r="F468" s="17">
        <f t="shared" si="28"/>
        <v>26.1905</v>
      </c>
      <c r="G468" s="18">
        <f t="shared" si="27"/>
        <v>5.2380999999999993</v>
      </c>
      <c r="J468" s="117">
        <v>374.15</v>
      </c>
      <c r="K468" s="120">
        <v>7.0000000000000007E-2</v>
      </c>
      <c r="L468" s="130"/>
      <c r="M468" s="129"/>
      <c r="N468" s="130"/>
      <c r="O468" s="130"/>
      <c r="P468" s="118">
        <f t="shared" si="26"/>
        <v>7.0000000000000007E-2</v>
      </c>
      <c r="Q468" s="134"/>
    </row>
    <row r="469" spans="1:17" ht="15.75" x14ac:dyDescent="0.25">
      <c r="A469" s="119" t="s">
        <v>614</v>
      </c>
      <c r="B469" s="13" t="s">
        <v>1018</v>
      </c>
      <c r="C469" s="14" t="s">
        <v>1436</v>
      </c>
      <c r="D469" s="15" t="s">
        <v>160</v>
      </c>
      <c r="E469" s="28"/>
      <c r="F469" s="17">
        <f t="shared" si="28"/>
        <v>31.148600000000005</v>
      </c>
      <c r="G469" s="18">
        <f t="shared" si="27"/>
        <v>6.2297200000000013</v>
      </c>
      <c r="J469" s="117">
        <v>444.98</v>
      </c>
      <c r="K469" s="120">
        <v>7.0000000000000007E-2</v>
      </c>
      <c r="L469" s="130"/>
      <c r="M469" s="129"/>
      <c r="N469" s="130"/>
      <c r="O469" s="130"/>
      <c r="P469" s="118">
        <f t="shared" si="26"/>
        <v>7.0000000000000007E-2</v>
      </c>
      <c r="Q469" s="134"/>
    </row>
    <row r="470" spans="1:17" ht="15.75" x14ac:dyDescent="0.25">
      <c r="A470" s="119" t="s">
        <v>615</v>
      </c>
      <c r="B470" s="13" t="s">
        <v>1019</v>
      </c>
      <c r="C470" s="14" t="s">
        <v>1436</v>
      </c>
      <c r="D470" s="15" t="s">
        <v>160</v>
      </c>
      <c r="E470" s="28"/>
      <c r="F470" s="17">
        <f t="shared" si="28"/>
        <v>93.069600000000008</v>
      </c>
      <c r="G470" s="18">
        <f t="shared" si="27"/>
        <v>18.613920000000004</v>
      </c>
      <c r="J470" s="117">
        <v>387.79</v>
      </c>
      <c r="K470" s="120">
        <v>0.24</v>
      </c>
      <c r="L470" s="130"/>
      <c r="M470" s="129" t="s">
        <v>484</v>
      </c>
      <c r="N470" s="130"/>
      <c r="O470" s="130"/>
      <c r="P470" s="118">
        <f t="shared" si="26"/>
        <v>0.24</v>
      </c>
      <c r="Q470" s="134"/>
    </row>
    <row r="471" spans="1:17" ht="15.75" x14ac:dyDescent="0.25">
      <c r="A471" s="119" t="s">
        <v>616</v>
      </c>
      <c r="B471" s="13" t="s">
        <v>1020</v>
      </c>
      <c r="C471" s="14" t="s">
        <v>1436</v>
      </c>
      <c r="D471" s="15" t="s">
        <v>160</v>
      </c>
      <c r="E471" s="28"/>
      <c r="F471" s="17">
        <f t="shared" si="28"/>
        <v>107.0568</v>
      </c>
      <c r="G471" s="18">
        <f t="shared" si="27"/>
        <v>21.411359999999998</v>
      </c>
      <c r="J471" s="117">
        <v>446.07</v>
      </c>
      <c r="K471" s="120">
        <v>0.24</v>
      </c>
      <c r="L471" s="130"/>
      <c r="M471" s="129"/>
      <c r="N471" s="130"/>
      <c r="O471" s="130"/>
      <c r="P471" s="118">
        <f t="shared" si="26"/>
        <v>0.24</v>
      </c>
      <c r="Q471" s="134"/>
    </row>
    <row r="472" spans="1:17" ht="15.75" x14ac:dyDescent="0.25">
      <c r="A472" s="119" t="s">
        <v>617</v>
      </c>
      <c r="B472" s="13" t="s">
        <v>1021</v>
      </c>
      <c r="C472" s="14" t="s">
        <v>1436</v>
      </c>
      <c r="D472" s="15" t="s">
        <v>160</v>
      </c>
      <c r="E472" s="28"/>
      <c r="F472" s="17">
        <f t="shared" si="28"/>
        <v>24.550799999999999</v>
      </c>
      <c r="G472" s="18">
        <f t="shared" si="27"/>
        <v>4.9101599999999994</v>
      </c>
      <c r="J472" s="117">
        <v>409.18</v>
      </c>
      <c r="K472" s="120">
        <v>0.06</v>
      </c>
      <c r="L472" s="130"/>
      <c r="M472" s="129"/>
      <c r="N472" s="130"/>
      <c r="O472" s="130"/>
      <c r="P472" s="118">
        <f t="shared" si="26"/>
        <v>0.06</v>
      </c>
      <c r="Q472" s="134"/>
    </row>
    <row r="473" spans="1:17" ht="15.75" x14ac:dyDescent="0.25">
      <c r="A473" s="119" t="s">
        <v>618</v>
      </c>
      <c r="B473" s="13" t="s">
        <v>1022</v>
      </c>
      <c r="C473" s="14" t="s">
        <v>1436</v>
      </c>
      <c r="D473" s="15" t="s">
        <v>160</v>
      </c>
      <c r="E473" s="28"/>
      <c r="F473" s="17">
        <f t="shared" si="28"/>
        <v>28.054199999999998</v>
      </c>
      <c r="G473" s="18">
        <f t="shared" si="27"/>
        <v>5.6108399999999996</v>
      </c>
      <c r="J473" s="117">
        <v>467.57</v>
      </c>
      <c r="K473" s="120">
        <v>0.06</v>
      </c>
      <c r="L473" s="130"/>
      <c r="M473" s="129"/>
      <c r="N473" s="130"/>
      <c r="O473" s="130"/>
      <c r="P473" s="118">
        <f t="shared" si="26"/>
        <v>0.06</v>
      </c>
      <c r="Q473" s="134"/>
    </row>
    <row r="474" spans="1:17" ht="15.75" x14ac:dyDescent="0.25">
      <c r="A474" s="119" t="s">
        <v>619</v>
      </c>
      <c r="B474" s="13" t="s">
        <v>1023</v>
      </c>
      <c r="C474" s="14" t="s">
        <v>1436</v>
      </c>
      <c r="D474" s="15" t="s">
        <v>160</v>
      </c>
      <c r="E474" s="28"/>
      <c r="F474" s="17">
        <f t="shared" si="28"/>
        <v>112.2744</v>
      </c>
      <c r="G474" s="18">
        <f t="shared" si="27"/>
        <v>22.454879999999999</v>
      </c>
      <c r="J474" s="117">
        <v>467.81</v>
      </c>
      <c r="K474" s="120">
        <v>0.24</v>
      </c>
      <c r="L474" s="130"/>
      <c r="M474" s="129"/>
      <c r="N474" s="130"/>
      <c r="O474" s="130"/>
      <c r="P474" s="118">
        <f t="shared" si="26"/>
        <v>0.24</v>
      </c>
      <c r="Q474" s="134"/>
    </row>
    <row r="475" spans="1:17" ht="15.75" x14ac:dyDescent="0.25">
      <c r="A475" s="119" t="s">
        <v>620</v>
      </c>
      <c r="B475" s="13" t="s">
        <v>1024</v>
      </c>
      <c r="C475" s="14" t="s">
        <v>1436</v>
      </c>
      <c r="D475" s="15" t="s">
        <v>160</v>
      </c>
      <c r="E475" s="28"/>
      <c r="F475" s="17">
        <f t="shared" si="28"/>
        <v>126.264</v>
      </c>
      <c r="G475" s="18">
        <f t="shared" si="27"/>
        <v>25.252799999999997</v>
      </c>
      <c r="J475" s="117">
        <v>526.1</v>
      </c>
      <c r="K475" s="120">
        <v>0.24</v>
      </c>
      <c r="L475" s="130"/>
      <c r="M475" s="129"/>
      <c r="N475" s="130"/>
      <c r="O475" s="130"/>
      <c r="P475" s="118">
        <f t="shared" si="26"/>
        <v>0.24</v>
      </c>
      <c r="Q475" s="134"/>
    </row>
    <row r="476" spans="1:17" ht="15.75" x14ac:dyDescent="0.25">
      <c r="A476" s="119" t="s">
        <v>621</v>
      </c>
      <c r="B476" s="13" t="s">
        <v>1025</v>
      </c>
      <c r="C476" s="14" t="s">
        <v>1436</v>
      </c>
      <c r="D476" s="15" t="s">
        <v>160</v>
      </c>
      <c r="E476" s="28"/>
      <c r="F476" s="17">
        <f t="shared" si="28"/>
        <v>129.8064</v>
      </c>
      <c r="G476" s="18">
        <f t="shared" si="27"/>
        <v>25.961279999999999</v>
      </c>
      <c r="J476" s="117">
        <v>540.86</v>
      </c>
      <c r="K476" s="120">
        <v>0.24</v>
      </c>
      <c r="L476" s="130"/>
      <c r="M476" s="121" t="s">
        <v>585</v>
      </c>
      <c r="N476" s="130"/>
      <c r="O476" s="130"/>
      <c r="P476" s="118">
        <f t="shared" si="26"/>
        <v>0.24</v>
      </c>
      <c r="Q476" s="134"/>
    </row>
    <row r="477" spans="1:17" ht="15.75" x14ac:dyDescent="0.25">
      <c r="A477" s="119" t="s">
        <v>622</v>
      </c>
      <c r="B477" s="13" t="s">
        <v>1026</v>
      </c>
      <c r="C477" s="14" t="s">
        <v>1436</v>
      </c>
      <c r="D477" s="15" t="s">
        <v>160</v>
      </c>
      <c r="E477" s="28"/>
      <c r="F477" s="17">
        <f t="shared" si="28"/>
        <v>29.044799999999999</v>
      </c>
      <c r="G477" s="18">
        <f t="shared" si="27"/>
        <v>5.8089599999999999</v>
      </c>
      <c r="J477" s="117">
        <v>484.08</v>
      </c>
      <c r="K477" s="120">
        <v>0.06</v>
      </c>
      <c r="L477" s="130"/>
      <c r="M477" s="132" t="s">
        <v>484</v>
      </c>
      <c r="N477" s="130"/>
      <c r="O477" s="130"/>
      <c r="P477" s="118">
        <f t="shared" si="26"/>
        <v>0.06</v>
      </c>
      <c r="Q477" s="134"/>
    </row>
    <row r="478" spans="1:17" ht="15.75" x14ac:dyDescent="0.25">
      <c r="A478" s="119" t="s">
        <v>623</v>
      </c>
      <c r="B478" s="13" t="s">
        <v>1027</v>
      </c>
      <c r="C478" s="14" t="s">
        <v>1436</v>
      </c>
      <c r="D478" s="15" t="s">
        <v>160</v>
      </c>
      <c r="E478" s="28"/>
      <c r="F478" s="17">
        <f t="shared" si="28"/>
        <v>32.550599999999996</v>
      </c>
      <c r="G478" s="18">
        <f t="shared" si="27"/>
        <v>6.5101199999999997</v>
      </c>
      <c r="J478" s="117">
        <v>542.51</v>
      </c>
      <c r="K478" s="120">
        <v>0.06</v>
      </c>
      <c r="L478" s="130"/>
      <c r="M478" s="132"/>
      <c r="N478" s="130"/>
      <c r="O478" s="130"/>
      <c r="P478" s="118">
        <f t="shared" si="26"/>
        <v>0.06</v>
      </c>
      <c r="Q478" s="134"/>
    </row>
    <row r="479" spans="1:17" ht="15.75" x14ac:dyDescent="0.25">
      <c r="A479" s="119" t="s">
        <v>624</v>
      </c>
      <c r="B479" s="13" t="s">
        <v>1028</v>
      </c>
      <c r="C479" s="14" t="s">
        <v>1436</v>
      </c>
      <c r="D479" s="15" t="s">
        <v>160</v>
      </c>
      <c r="E479" s="28"/>
      <c r="F479" s="17">
        <f t="shared" si="28"/>
        <v>33.436199999999999</v>
      </c>
      <c r="G479" s="18">
        <f t="shared" si="27"/>
        <v>6.6872399999999992</v>
      </c>
      <c r="J479" s="117">
        <v>557.27</v>
      </c>
      <c r="K479" s="120">
        <v>0.06</v>
      </c>
      <c r="L479" s="130"/>
      <c r="M479" s="121" t="s">
        <v>585</v>
      </c>
      <c r="N479" s="130"/>
      <c r="O479" s="130"/>
      <c r="P479" s="118">
        <f t="shared" si="26"/>
        <v>0.06</v>
      </c>
      <c r="Q479" s="134"/>
    </row>
    <row r="480" spans="1:17" ht="15.75" x14ac:dyDescent="0.25">
      <c r="A480" s="119" t="s">
        <v>625</v>
      </c>
      <c r="B480" s="13" t="s">
        <v>1029</v>
      </c>
      <c r="C480" s="14" t="s">
        <v>1436</v>
      </c>
      <c r="D480" s="15" t="s">
        <v>160</v>
      </c>
      <c r="E480" s="28"/>
      <c r="F480" s="17">
        <f t="shared" si="28"/>
        <v>116.36799999999999</v>
      </c>
      <c r="G480" s="18">
        <f t="shared" si="27"/>
        <v>23.273599999999998</v>
      </c>
      <c r="J480" s="117">
        <v>332.48</v>
      </c>
      <c r="K480" s="120">
        <v>0.35</v>
      </c>
      <c r="L480" s="130"/>
      <c r="M480" s="129" t="s">
        <v>484</v>
      </c>
      <c r="N480" s="130"/>
      <c r="O480" s="130"/>
      <c r="P480" s="118">
        <f t="shared" si="26"/>
        <v>0.35</v>
      </c>
      <c r="Q480" s="134"/>
    </row>
    <row r="481" spans="1:17" ht="15.75" x14ac:dyDescent="0.25">
      <c r="A481" s="119" t="s">
        <v>626</v>
      </c>
      <c r="B481" s="13" t="s">
        <v>1030</v>
      </c>
      <c r="C481" s="14" t="s">
        <v>1436</v>
      </c>
      <c r="D481" s="15" t="s">
        <v>160</v>
      </c>
      <c r="E481" s="28"/>
      <c r="F481" s="17">
        <f t="shared" si="28"/>
        <v>130.36449999999999</v>
      </c>
      <c r="G481" s="18">
        <f t="shared" si="27"/>
        <v>26.072900000000001</v>
      </c>
      <c r="J481" s="117">
        <v>372.47</v>
      </c>
      <c r="K481" s="120">
        <v>0.35</v>
      </c>
      <c r="L481" s="130"/>
      <c r="M481" s="129"/>
      <c r="N481" s="130"/>
      <c r="O481" s="130"/>
      <c r="P481" s="118">
        <f t="shared" si="26"/>
        <v>0.35</v>
      </c>
      <c r="Q481" s="134"/>
    </row>
    <row r="482" spans="1:17" ht="15.75" x14ac:dyDescent="0.25">
      <c r="A482" s="119" t="s">
        <v>627</v>
      </c>
      <c r="B482" s="13" t="s">
        <v>1031</v>
      </c>
      <c r="C482" s="14" t="s">
        <v>1436</v>
      </c>
      <c r="D482" s="15" t="s">
        <v>160</v>
      </c>
      <c r="E482" s="28"/>
      <c r="F482" s="17">
        <f t="shared" si="28"/>
        <v>31.2516</v>
      </c>
      <c r="G482" s="18">
        <f t="shared" si="27"/>
        <v>6.2503200000000003</v>
      </c>
      <c r="J482" s="117">
        <v>347.24</v>
      </c>
      <c r="K482" s="120">
        <v>0.09</v>
      </c>
      <c r="L482" s="130"/>
      <c r="M482" s="129"/>
      <c r="N482" s="130"/>
      <c r="O482" s="130"/>
      <c r="P482" s="118">
        <f t="shared" si="26"/>
        <v>0.09</v>
      </c>
      <c r="Q482" s="134"/>
    </row>
    <row r="483" spans="1:17" ht="15.75" x14ac:dyDescent="0.25">
      <c r="A483" s="119" t="s">
        <v>628</v>
      </c>
      <c r="B483" s="13" t="s">
        <v>1032</v>
      </c>
      <c r="C483" s="14" t="s">
        <v>1436</v>
      </c>
      <c r="D483" s="15" t="s">
        <v>160</v>
      </c>
      <c r="E483" s="28"/>
      <c r="F483" s="17">
        <f t="shared" si="28"/>
        <v>34.755299999999998</v>
      </c>
      <c r="G483" s="18">
        <f t="shared" si="27"/>
        <v>6.95106</v>
      </c>
      <c r="J483" s="117">
        <v>386.17</v>
      </c>
      <c r="K483" s="120">
        <v>0.09</v>
      </c>
      <c r="L483" s="130"/>
      <c r="M483" s="129"/>
      <c r="N483" s="130"/>
      <c r="O483" s="130"/>
      <c r="P483" s="118">
        <f t="shared" si="26"/>
        <v>0.09</v>
      </c>
      <c r="Q483" s="134"/>
    </row>
    <row r="484" spans="1:17" ht="15.75" x14ac:dyDescent="0.25">
      <c r="A484" s="119" t="s">
        <v>629</v>
      </c>
      <c r="B484" s="13" t="s">
        <v>1033</v>
      </c>
      <c r="C484" s="14" t="s">
        <v>1436</v>
      </c>
      <c r="D484" s="15" t="s">
        <v>160</v>
      </c>
      <c r="E484" s="28"/>
      <c r="F484" s="17">
        <f t="shared" si="28"/>
        <v>140.74549999999999</v>
      </c>
      <c r="G484" s="18">
        <f t="shared" si="27"/>
        <v>28.149099999999997</v>
      </c>
      <c r="J484" s="117">
        <v>402.13</v>
      </c>
      <c r="K484" s="120">
        <v>0.35</v>
      </c>
      <c r="L484" s="130"/>
      <c r="M484" s="129" t="s">
        <v>585</v>
      </c>
      <c r="N484" s="130"/>
      <c r="O484" s="130"/>
      <c r="P484" s="118">
        <f t="shared" ref="P484:P547" si="29">K484</f>
        <v>0.35</v>
      </c>
      <c r="Q484" s="134"/>
    </row>
    <row r="485" spans="1:17" ht="15.75" x14ac:dyDescent="0.25">
      <c r="A485" s="119" t="s">
        <v>630</v>
      </c>
      <c r="B485" s="13" t="s">
        <v>1034</v>
      </c>
      <c r="C485" s="14" t="s">
        <v>1436</v>
      </c>
      <c r="D485" s="15" t="s">
        <v>160</v>
      </c>
      <c r="E485" s="28"/>
      <c r="F485" s="17">
        <f t="shared" si="28"/>
        <v>154.72799999999998</v>
      </c>
      <c r="G485" s="18">
        <f t="shared" si="27"/>
        <v>30.945599999999995</v>
      </c>
      <c r="J485" s="117">
        <v>442.08</v>
      </c>
      <c r="K485" s="120">
        <v>0.35</v>
      </c>
      <c r="L485" s="130"/>
      <c r="M485" s="129"/>
      <c r="N485" s="130"/>
      <c r="O485" s="130"/>
      <c r="P485" s="118">
        <f t="shared" si="29"/>
        <v>0.35</v>
      </c>
      <c r="Q485" s="134"/>
    </row>
    <row r="486" spans="1:17" ht="15.75" x14ac:dyDescent="0.25">
      <c r="A486" s="119" t="s">
        <v>631</v>
      </c>
      <c r="B486" s="13" t="s">
        <v>1035</v>
      </c>
      <c r="C486" s="14" t="s">
        <v>1436</v>
      </c>
      <c r="D486" s="15" t="s">
        <v>160</v>
      </c>
      <c r="E486" s="28"/>
      <c r="F486" s="17">
        <f t="shared" si="28"/>
        <v>37.072800000000001</v>
      </c>
      <c r="G486" s="18">
        <f t="shared" ref="G486:G549" si="30">F486*20/100</f>
        <v>7.4145599999999998</v>
      </c>
      <c r="J486" s="117">
        <v>411.92</v>
      </c>
      <c r="K486" s="120">
        <v>0.09</v>
      </c>
      <c r="L486" s="130"/>
      <c r="M486" s="129"/>
      <c r="N486" s="130"/>
      <c r="O486" s="130"/>
      <c r="P486" s="118">
        <f t="shared" si="29"/>
        <v>0.09</v>
      </c>
      <c r="Q486" s="134"/>
    </row>
    <row r="487" spans="1:17" ht="15.75" x14ac:dyDescent="0.25">
      <c r="A487" s="119" t="s">
        <v>632</v>
      </c>
      <c r="B487" s="13" t="s">
        <v>1036</v>
      </c>
      <c r="C487" s="14" t="s">
        <v>1436</v>
      </c>
      <c r="D487" s="15" t="s">
        <v>160</v>
      </c>
      <c r="E487" s="28"/>
      <c r="F487" s="17">
        <f t="shared" si="28"/>
        <v>40.577399999999997</v>
      </c>
      <c r="G487" s="18">
        <f t="shared" si="30"/>
        <v>8.1154799999999998</v>
      </c>
      <c r="J487" s="117">
        <v>450.86</v>
      </c>
      <c r="K487" s="120">
        <v>0.09</v>
      </c>
      <c r="L487" s="130"/>
      <c r="M487" s="129"/>
      <c r="N487" s="130"/>
      <c r="O487" s="130"/>
      <c r="P487" s="118">
        <f t="shared" si="29"/>
        <v>0.09</v>
      </c>
      <c r="Q487" s="134"/>
    </row>
    <row r="488" spans="1:17" ht="15.75" x14ac:dyDescent="0.25">
      <c r="A488" s="119" t="s">
        <v>633</v>
      </c>
      <c r="B488" s="13" t="s">
        <v>1037</v>
      </c>
      <c r="C488" s="14" t="s">
        <v>1436</v>
      </c>
      <c r="D488" s="15" t="s">
        <v>160</v>
      </c>
      <c r="E488" s="28"/>
      <c r="F488" s="17">
        <f t="shared" si="28"/>
        <v>164.67779999999999</v>
      </c>
      <c r="G488" s="18">
        <f t="shared" si="30"/>
        <v>32.935559999999995</v>
      </c>
      <c r="J488" s="117">
        <v>392.09</v>
      </c>
      <c r="K488" s="120">
        <v>0.42</v>
      </c>
      <c r="L488" s="130"/>
      <c r="M488" s="129"/>
      <c r="N488" s="130"/>
      <c r="O488" s="130"/>
      <c r="P488" s="118">
        <f t="shared" si="29"/>
        <v>0.42</v>
      </c>
      <c r="Q488" s="134"/>
    </row>
    <row r="489" spans="1:17" ht="15.75" x14ac:dyDescent="0.25">
      <c r="A489" s="119" t="s">
        <v>634</v>
      </c>
      <c r="B489" s="13" t="s">
        <v>1038</v>
      </c>
      <c r="C489" s="14" t="s">
        <v>1436</v>
      </c>
      <c r="D489" s="15" t="s">
        <v>160</v>
      </c>
      <c r="E489" s="28"/>
      <c r="F489" s="17">
        <f t="shared" si="28"/>
        <v>178.66379999999998</v>
      </c>
      <c r="G489" s="18">
        <f t="shared" si="30"/>
        <v>35.732759999999999</v>
      </c>
      <c r="J489" s="117">
        <v>425.39</v>
      </c>
      <c r="K489" s="120">
        <v>0.42</v>
      </c>
      <c r="L489" s="130"/>
      <c r="M489" s="129"/>
      <c r="N489" s="130"/>
      <c r="O489" s="130"/>
      <c r="P489" s="118">
        <f t="shared" si="29"/>
        <v>0.42</v>
      </c>
      <c r="Q489" s="134"/>
    </row>
    <row r="490" spans="1:17" ht="15.75" x14ac:dyDescent="0.25">
      <c r="A490" s="119" t="s">
        <v>635</v>
      </c>
      <c r="B490" s="13" t="s">
        <v>1039</v>
      </c>
      <c r="C490" s="14" t="s">
        <v>1436</v>
      </c>
      <c r="D490" s="15" t="s">
        <v>160</v>
      </c>
      <c r="E490" s="28"/>
      <c r="F490" s="17">
        <f t="shared" si="28"/>
        <v>178.77719999999999</v>
      </c>
      <c r="G490" s="18">
        <f t="shared" si="30"/>
        <v>35.75544</v>
      </c>
      <c r="J490" s="117">
        <v>425.66</v>
      </c>
      <c r="K490" s="120">
        <v>0.42</v>
      </c>
      <c r="L490" s="130"/>
      <c r="M490" s="129"/>
      <c r="N490" s="130"/>
      <c r="O490" s="130"/>
      <c r="P490" s="118">
        <f t="shared" si="29"/>
        <v>0.42</v>
      </c>
      <c r="Q490" s="134"/>
    </row>
    <row r="491" spans="1:17" ht="15.75" x14ac:dyDescent="0.25">
      <c r="A491" s="119" t="s">
        <v>636</v>
      </c>
      <c r="B491" s="13" t="s">
        <v>1040</v>
      </c>
      <c r="C491" s="14" t="s">
        <v>1436</v>
      </c>
      <c r="D491" s="15" t="s">
        <v>160</v>
      </c>
      <c r="E491" s="28"/>
      <c r="F491" s="17">
        <f t="shared" si="28"/>
        <v>42.481000000000002</v>
      </c>
      <c r="G491" s="18">
        <f t="shared" si="30"/>
        <v>8.4962</v>
      </c>
      <c r="J491" s="117">
        <v>424.81</v>
      </c>
      <c r="K491" s="120">
        <v>0.1</v>
      </c>
      <c r="L491" s="130"/>
      <c r="M491" s="129"/>
      <c r="N491" s="130"/>
      <c r="O491" s="130"/>
      <c r="P491" s="118">
        <f t="shared" si="29"/>
        <v>0.1</v>
      </c>
      <c r="Q491" s="134"/>
    </row>
    <row r="492" spans="1:17" ht="15.75" x14ac:dyDescent="0.25">
      <c r="A492" s="119" t="s">
        <v>637</v>
      </c>
      <c r="B492" s="13" t="s">
        <v>1041</v>
      </c>
      <c r="C492" s="14" t="s">
        <v>1436</v>
      </c>
      <c r="D492" s="15" t="s">
        <v>160</v>
      </c>
      <c r="E492" s="28"/>
      <c r="F492" s="17">
        <f t="shared" si="28"/>
        <v>45.99</v>
      </c>
      <c r="G492" s="18">
        <f t="shared" si="30"/>
        <v>9.1980000000000004</v>
      </c>
      <c r="J492" s="117">
        <v>459.9</v>
      </c>
      <c r="K492" s="120">
        <v>0.1</v>
      </c>
      <c r="L492" s="130"/>
      <c r="M492" s="129"/>
      <c r="N492" s="130"/>
      <c r="O492" s="130"/>
      <c r="P492" s="118">
        <f t="shared" si="29"/>
        <v>0.1</v>
      </c>
      <c r="Q492" s="134"/>
    </row>
    <row r="493" spans="1:17" ht="15.75" x14ac:dyDescent="0.25">
      <c r="A493" s="119" t="s">
        <v>638</v>
      </c>
      <c r="B493" s="13" t="s">
        <v>1042</v>
      </c>
      <c r="C493" s="14" t="s">
        <v>1436</v>
      </c>
      <c r="D493" s="15" t="s">
        <v>160</v>
      </c>
      <c r="E493" s="28"/>
      <c r="F493" s="17">
        <f t="shared" si="28"/>
        <v>35.302</v>
      </c>
      <c r="G493" s="18">
        <f t="shared" si="30"/>
        <v>7.0603999999999996</v>
      </c>
      <c r="J493" s="117">
        <v>353.02</v>
      </c>
      <c r="K493" s="120">
        <v>0.1</v>
      </c>
      <c r="L493" s="130"/>
      <c r="M493" s="129"/>
      <c r="N493" s="130"/>
      <c r="O493" s="130"/>
      <c r="P493" s="118">
        <f t="shared" si="29"/>
        <v>0.1</v>
      </c>
      <c r="Q493" s="134"/>
    </row>
    <row r="494" spans="1:17" ht="15.75" x14ac:dyDescent="0.25">
      <c r="A494" s="119" t="s">
        <v>639</v>
      </c>
      <c r="B494" s="13" t="s">
        <v>1043</v>
      </c>
      <c r="C494" s="14" t="s">
        <v>1436</v>
      </c>
      <c r="D494" s="15" t="s">
        <v>160</v>
      </c>
      <c r="E494" s="28"/>
      <c r="F494" s="17">
        <f t="shared" si="28"/>
        <v>120.7419</v>
      </c>
      <c r="G494" s="18">
        <f t="shared" si="30"/>
        <v>24.148380000000003</v>
      </c>
      <c r="J494" s="117">
        <v>389.49</v>
      </c>
      <c r="K494" s="120">
        <v>0.31</v>
      </c>
      <c r="L494" s="130"/>
      <c r="M494" s="129"/>
      <c r="N494" s="130"/>
      <c r="O494" s="130"/>
      <c r="P494" s="118">
        <f t="shared" si="29"/>
        <v>0.31</v>
      </c>
      <c r="Q494" s="134"/>
    </row>
    <row r="495" spans="1:17" ht="15.75" x14ac:dyDescent="0.25">
      <c r="A495" s="119" t="s">
        <v>640</v>
      </c>
      <c r="B495" s="13" t="s">
        <v>1044</v>
      </c>
      <c r="C495" s="14" t="s">
        <v>1436</v>
      </c>
      <c r="D495" s="15" t="s">
        <v>160</v>
      </c>
      <c r="E495" s="28"/>
      <c r="F495" s="17">
        <f t="shared" si="28"/>
        <v>137.59970000000001</v>
      </c>
      <c r="G495" s="18">
        <f t="shared" si="30"/>
        <v>27.519940000000002</v>
      </c>
      <c r="J495" s="117">
        <v>443.87</v>
      </c>
      <c r="K495" s="120">
        <v>0.31</v>
      </c>
      <c r="L495" s="130"/>
      <c r="M495" s="129"/>
      <c r="N495" s="130"/>
      <c r="O495" s="130"/>
      <c r="P495" s="118">
        <f t="shared" si="29"/>
        <v>0.31</v>
      </c>
      <c r="Q495" s="134"/>
    </row>
    <row r="496" spans="1:17" ht="15.75" x14ac:dyDescent="0.25">
      <c r="A496" s="119" t="s">
        <v>641</v>
      </c>
      <c r="B496" s="13" t="s">
        <v>1045</v>
      </c>
      <c r="C496" s="14" t="s">
        <v>1436</v>
      </c>
      <c r="D496" s="15" t="s">
        <v>160</v>
      </c>
      <c r="E496" s="28"/>
      <c r="F496" s="17">
        <f t="shared" si="28"/>
        <v>32.096800000000002</v>
      </c>
      <c r="G496" s="18">
        <f t="shared" si="30"/>
        <v>6.4193600000000002</v>
      </c>
      <c r="J496" s="117">
        <v>401.21</v>
      </c>
      <c r="K496" s="120">
        <v>0.08</v>
      </c>
      <c r="L496" s="130"/>
      <c r="M496" s="129"/>
      <c r="N496" s="130"/>
      <c r="O496" s="130"/>
      <c r="P496" s="118">
        <f t="shared" si="29"/>
        <v>0.08</v>
      </c>
      <c r="Q496" s="134"/>
    </row>
    <row r="497" spans="1:17" ht="15.75" x14ac:dyDescent="0.25">
      <c r="A497" s="119" t="s">
        <v>642</v>
      </c>
      <c r="B497" s="13" t="s">
        <v>1046</v>
      </c>
      <c r="C497" s="14" t="s">
        <v>1436</v>
      </c>
      <c r="D497" s="15" t="s">
        <v>160</v>
      </c>
      <c r="E497" s="28"/>
      <c r="F497" s="17">
        <f t="shared" si="28"/>
        <v>36.9208</v>
      </c>
      <c r="G497" s="18">
        <f t="shared" si="30"/>
        <v>7.3841599999999996</v>
      </c>
      <c r="J497" s="117">
        <v>461.51</v>
      </c>
      <c r="K497" s="120">
        <v>0.08</v>
      </c>
      <c r="L497" s="130"/>
      <c r="M497" s="129"/>
      <c r="N497" s="130"/>
      <c r="O497" s="130"/>
      <c r="P497" s="118">
        <f t="shared" si="29"/>
        <v>0.08</v>
      </c>
      <c r="Q497" s="134"/>
    </row>
    <row r="498" spans="1:17" ht="15.75" x14ac:dyDescent="0.25">
      <c r="A498" s="119" t="s">
        <v>643</v>
      </c>
      <c r="B498" s="13" t="s">
        <v>1047</v>
      </c>
      <c r="C498" s="14" t="s">
        <v>1436</v>
      </c>
      <c r="D498" s="15" t="s">
        <v>160</v>
      </c>
      <c r="E498" s="28"/>
      <c r="F498" s="17">
        <f t="shared" si="28"/>
        <v>170.73249999999999</v>
      </c>
      <c r="G498" s="18">
        <f t="shared" si="30"/>
        <v>34.146499999999996</v>
      </c>
      <c r="J498" s="117">
        <v>550.75</v>
      </c>
      <c r="K498" s="120">
        <v>0.31</v>
      </c>
      <c r="L498" s="130"/>
      <c r="M498" s="129"/>
      <c r="N498" s="130"/>
      <c r="O498" s="130"/>
      <c r="P498" s="118">
        <f t="shared" si="29"/>
        <v>0.31</v>
      </c>
      <c r="Q498" s="134"/>
    </row>
    <row r="499" spans="1:17" ht="15.75" x14ac:dyDescent="0.25">
      <c r="A499" s="119" t="s">
        <v>644</v>
      </c>
      <c r="B499" s="13" t="s">
        <v>1048</v>
      </c>
      <c r="C499" s="14" t="s">
        <v>1436</v>
      </c>
      <c r="D499" s="15" t="s">
        <v>160</v>
      </c>
      <c r="E499" s="28"/>
      <c r="F499" s="17">
        <f t="shared" si="28"/>
        <v>187.5872</v>
      </c>
      <c r="G499" s="18">
        <f t="shared" si="30"/>
        <v>37.517439999999993</v>
      </c>
      <c r="J499" s="117">
        <v>605.12</v>
      </c>
      <c r="K499" s="120">
        <v>0.31</v>
      </c>
      <c r="L499" s="130"/>
      <c r="M499" s="129"/>
      <c r="N499" s="130"/>
      <c r="O499" s="130"/>
      <c r="P499" s="118">
        <f t="shared" si="29"/>
        <v>0.31</v>
      </c>
      <c r="Q499" s="134"/>
    </row>
    <row r="500" spans="1:17" ht="15.75" x14ac:dyDescent="0.25">
      <c r="A500" s="119" t="s">
        <v>645</v>
      </c>
      <c r="B500" s="13" t="s">
        <v>1049</v>
      </c>
      <c r="C500" s="14" t="s">
        <v>1436</v>
      </c>
      <c r="D500" s="15" t="s">
        <v>160</v>
      </c>
      <c r="E500" s="28"/>
      <c r="F500" s="17">
        <f t="shared" si="28"/>
        <v>187.5872</v>
      </c>
      <c r="G500" s="18">
        <f t="shared" si="30"/>
        <v>37.517439999999993</v>
      </c>
      <c r="J500" s="117">
        <v>605.12</v>
      </c>
      <c r="K500" s="120">
        <v>0.31</v>
      </c>
      <c r="L500" s="130"/>
      <c r="M500" s="129"/>
      <c r="N500" s="130"/>
      <c r="O500" s="130"/>
      <c r="P500" s="118">
        <f t="shared" si="29"/>
        <v>0.31</v>
      </c>
      <c r="Q500" s="134"/>
    </row>
    <row r="501" spans="1:17" ht="15.75" x14ac:dyDescent="0.25">
      <c r="A501" s="119" t="s">
        <v>646</v>
      </c>
      <c r="B501" s="13" t="s">
        <v>1050</v>
      </c>
      <c r="C501" s="14" t="s">
        <v>1436</v>
      </c>
      <c r="D501" s="15" t="s">
        <v>160</v>
      </c>
      <c r="E501" s="28"/>
      <c r="F501" s="17">
        <f t="shared" si="28"/>
        <v>43.771999999999998</v>
      </c>
      <c r="G501" s="18">
        <f t="shared" si="30"/>
        <v>8.7543999999999986</v>
      </c>
      <c r="J501" s="117">
        <v>547.15</v>
      </c>
      <c r="K501" s="120">
        <v>0.08</v>
      </c>
      <c r="L501" s="130"/>
      <c r="M501" s="129"/>
      <c r="N501" s="130"/>
      <c r="O501" s="130"/>
      <c r="P501" s="118">
        <f t="shared" si="29"/>
        <v>0.08</v>
      </c>
      <c r="Q501" s="134"/>
    </row>
    <row r="502" spans="1:17" ht="15.75" x14ac:dyDescent="0.25">
      <c r="A502" s="119" t="s">
        <v>647</v>
      </c>
      <c r="B502" s="13" t="s">
        <v>1051</v>
      </c>
      <c r="C502" s="14" t="s">
        <v>1436</v>
      </c>
      <c r="D502" s="15" t="s">
        <v>160</v>
      </c>
      <c r="E502" s="28"/>
      <c r="F502" s="17">
        <f t="shared" si="28"/>
        <v>48.010400000000004</v>
      </c>
      <c r="G502" s="18">
        <f t="shared" si="30"/>
        <v>9.6020800000000008</v>
      </c>
      <c r="J502" s="117">
        <v>600.13</v>
      </c>
      <c r="K502" s="120">
        <v>0.08</v>
      </c>
      <c r="L502" s="130"/>
      <c r="M502" s="129"/>
      <c r="N502" s="130"/>
      <c r="O502" s="130"/>
      <c r="P502" s="118">
        <f t="shared" si="29"/>
        <v>0.08</v>
      </c>
      <c r="Q502" s="134"/>
    </row>
    <row r="503" spans="1:17" ht="15.75" x14ac:dyDescent="0.25">
      <c r="A503" s="119" t="s">
        <v>648</v>
      </c>
      <c r="B503" s="13" t="s">
        <v>1052</v>
      </c>
      <c r="C503" s="14" t="s">
        <v>1436</v>
      </c>
      <c r="D503" s="15" t="s">
        <v>160</v>
      </c>
      <c r="E503" s="28"/>
      <c r="F503" s="17">
        <f t="shared" si="28"/>
        <v>48.010400000000004</v>
      </c>
      <c r="G503" s="18">
        <f t="shared" si="30"/>
        <v>9.6020800000000008</v>
      </c>
      <c r="J503" s="117">
        <v>600.13</v>
      </c>
      <c r="K503" s="120">
        <v>0.08</v>
      </c>
      <c r="L503" s="130"/>
      <c r="M503" s="129"/>
      <c r="N503" s="130"/>
      <c r="O503" s="130"/>
      <c r="P503" s="118">
        <f t="shared" si="29"/>
        <v>0.08</v>
      </c>
      <c r="Q503" s="134"/>
    </row>
    <row r="504" spans="1:17" ht="15.75" x14ac:dyDescent="0.25">
      <c r="A504" s="119" t="s">
        <v>649</v>
      </c>
      <c r="B504" s="13" t="s">
        <v>1053</v>
      </c>
      <c r="C504" s="14" t="s">
        <v>1436</v>
      </c>
      <c r="D504" s="15" t="s">
        <v>160</v>
      </c>
      <c r="E504" s="28"/>
      <c r="F504" s="17">
        <f t="shared" si="28"/>
        <v>176.8228</v>
      </c>
      <c r="G504" s="18">
        <f t="shared" si="30"/>
        <v>35.364560000000004</v>
      </c>
      <c r="J504" s="117">
        <v>401.87</v>
      </c>
      <c r="K504" s="120">
        <v>0.44</v>
      </c>
      <c r="L504" s="130"/>
      <c r="M504" s="129"/>
      <c r="N504" s="130"/>
      <c r="O504" s="130"/>
      <c r="P504" s="118">
        <f t="shared" si="29"/>
        <v>0.44</v>
      </c>
      <c r="Q504" s="134"/>
    </row>
    <row r="505" spans="1:17" ht="15.75" x14ac:dyDescent="0.25">
      <c r="A505" s="119" t="s">
        <v>650</v>
      </c>
      <c r="B505" s="13" t="s">
        <v>1054</v>
      </c>
      <c r="C505" s="14" t="s">
        <v>1436</v>
      </c>
      <c r="D505" s="15" t="s">
        <v>160</v>
      </c>
      <c r="E505" s="28"/>
      <c r="F505" s="17">
        <f t="shared" si="28"/>
        <v>193.68360000000001</v>
      </c>
      <c r="G505" s="18">
        <f t="shared" si="30"/>
        <v>38.736720000000005</v>
      </c>
      <c r="J505" s="117">
        <v>440.19</v>
      </c>
      <c r="K505" s="120">
        <v>0.44</v>
      </c>
      <c r="L505" s="130"/>
      <c r="M505" s="129"/>
      <c r="N505" s="130"/>
      <c r="O505" s="130"/>
      <c r="P505" s="118">
        <f t="shared" si="29"/>
        <v>0.44</v>
      </c>
      <c r="Q505" s="134"/>
    </row>
    <row r="506" spans="1:17" ht="15.75" x14ac:dyDescent="0.25">
      <c r="A506" s="119" t="s">
        <v>651</v>
      </c>
      <c r="B506" s="13" t="s">
        <v>1055</v>
      </c>
      <c r="C506" s="14" t="s">
        <v>1436</v>
      </c>
      <c r="D506" s="15" t="s">
        <v>160</v>
      </c>
      <c r="E506" s="28"/>
      <c r="F506" s="17">
        <f t="shared" si="28"/>
        <v>45.0505</v>
      </c>
      <c r="G506" s="18">
        <f t="shared" si="30"/>
        <v>9.0100999999999996</v>
      </c>
      <c r="J506" s="117">
        <v>409.55</v>
      </c>
      <c r="K506" s="120">
        <v>0.11</v>
      </c>
      <c r="L506" s="130"/>
      <c r="M506" s="129"/>
      <c r="N506" s="130"/>
      <c r="O506" s="130"/>
      <c r="P506" s="118">
        <f t="shared" si="29"/>
        <v>0.11</v>
      </c>
      <c r="Q506" s="134"/>
    </row>
    <row r="507" spans="1:17" ht="15.75" x14ac:dyDescent="0.25">
      <c r="A507" s="119" t="s">
        <v>652</v>
      </c>
      <c r="B507" s="13" t="s">
        <v>1056</v>
      </c>
      <c r="C507" s="14" t="s">
        <v>1436</v>
      </c>
      <c r="D507" s="15" t="s">
        <v>160</v>
      </c>
      <c r="E507" s="28"/>
      <c r="F507" s="17">
        <f t="shared" si="28"/>
        <v>49.289899999999996</v>
      </c>
      <c r="G507" s="18">
        <f t="shared" si="30"/>
        <v>9.8579799999999995</v>
      </c>
      <c r="J507" s="117">
        <v>448.09</v>
      </c>
      <c r="K507" s="120">
        <v>0.11</v>
      </c>
      <c r="L507" s="130"/>
      <c r="M507" s="129"/>
      <c r="N507" s="130"/>
      <c r="O507" s="130"/>
      <c r="P507" s="118">
        <f t="shared" si="29"/>
        <v>0.11</v>
      </c>
      <c r="Q507" s="134"/>
    </row>
    <row r="508" spans="1:17" ht="15.75" x14ac:dyDescent="0.25">
      <c r="A508" s="119" t="s">
        <v>653</v>
      </c>
      <c r="B508" s="13" t="s">
        <v>1057</v>
      </c>
      <c r="C508" s="14" t="s">
        <v>1436</v>
      </c>
      <c r="D508" s="15" t="s">
        <v>160</v>
      </c>
      <c r="E508" s="28"/>
      <c r="F508" s="17">
        <f t="shared" si="28"/>
        <v>233.07879999999997</v>
      </c>
      <c r="G508" s="18">
        <f t="shared" si="30"/>
        <v>46.615759999999995</v>
      </c>
      <c r="J508" s="117">
        <v>328.28</v>
      </c>
      <c r="K508" s="120">
        <v>0.71</v>
      </c>
      <c r="L508" s="130"/>
      <c r="M508" s="129"/>
      <c r="N508" s="130"/>
      <c r="O508" s="130"/>
      <c r="P508" s="118">
        <f t="shared" si="29"/>
        <v>0.71</v>
      </c>
      <c r="Q508" s="134"/>
    </row>
    <row r="509" spans="1:17" ht="15.75" x14ac:dyDescent="0.25">
      <c r="A509" s="119" t="s">
        <v>654</v>
      </c>
      <c r="B509" s="13" t="s">
        <v>1058</v>
      </c>
      <c r="C509" s="14" t="s">
        <v>1436</v>
      </c>
      <c r="D509" s="15" t="s">
        <v>160</v>
      </c>
      <c r="E509" s="28"/>
      <c r="F509" s="17">
        <f t="shared" si="28"/>
        <v>249.94839999999999</v>
      </c>
      <c r="G509" s="18">
        <f t="shared" si="30"/>
        <v>49.98968</v>
      </c>
      <c r="J509" s="117">
        <v>352.04</v>
      </c>
      <c r="K509" s="120">
        <v>0.71</v>
      </c>
      <c r="L509" s="130"/>
      <c r="M509" s="129"/>
      <c r="N509" s="130"/>
      <c r="O509" s="130"/>
      <c r="P509" s="118">
        <f t="shared" si="29"/>
        <v>0.71</v>
      </c>
      <c r="Q509" s="134"/>
    </row>
    <row r="510" spans="1:17" ht="15.75" x14ac:dyDescent="0.25">
      <c r="A510" s="119" t="s">
        <v>655</v>
      </c>
      <c r="B510" s="13" t="s">
        <v>1059</v>
      </c>
      <c r="C510" s="14" t="s">
        <v>1436</v>
      </c>
      <c r="D510" s="15" t="s">
        <v>160</v>
      </c>
      <c r="E510" s="28"/>
      <c r="F510" s="17">
        <f t="shared" si="28"/>
        <v>60.523200000000003</v>
      </c>
      <c r="G510" s="18">
        <f t="shared" si="30"/>
        <v>12.10464</v>
      </c>
      <c r="J510" s="117">
        <v>336.24</v>
      </c>
      <c r="K510" s="120">
        <v>0.18</v>
      </c>
      <c r="L510" s="130"/>
      <c r="M510" s="129"/>
      <c r="N510" s="130"/>
      <c r="O510" s="130"/>
      <c r="P510" s="118">
        <f t="shared" si="29"/>
        <v>0.18</v>
      </c>
      <c r="Q510" s="134"/>
    </row>
    <row r="511" spans="1:17" ht="15.75" x14ac:dyDescent="0.25">
      <c r="A511" s="119" t="s">
        <v>656</v>
      </c>
      <c r="B511" s="13" t="s">
        <v>1060</v>
      </c>
      <c r="C511" s="14" t="s">
        <v>1436</v>
      </c>
      <c r="D511" s="15" t="s">
        <v>160</v>
      </c>
      <c r="E511" s="28"/>
      <c r="F511" s="17">
        <f t="shared" si="28"/>
        <v>64.758600000000001</v>
      </c>
      <c r="G511" s="18">
        <f t="shared" si="30"/>
        <v>12.95172</v>
      </c>
      <c r="J511" s="117">
        <v>359.77</v>
      </c>
      <c r="K511" s="120">
        <v>0.18</v>
      </c>
      <c r="L511" s="130"/>
      <c r="M511" s="129"/>
      <c r="N511" s="130"/>
      <c r="O511" s="130"/>
      <c r="P511" s="118">
        <f t="shared" si="29"/>
        <v>0.18</v>
      </c>
      <c r="Q511" s="134"/>
    </row>
    <row r="512" spans="1:17" ht="15.75" x14ac:dyDescent="0.25">
      <c r="A512" s="119" t="s">
        <v>657</v>
      </c>
      <c r="B512" s="13" t="s">
        <v>1061</v>
      </c>
      <c r="C512" s="14" t="s">
        <v>1436</v>
      </c>
      <c r="D512" s="15" t="s">
        <v>160</v>
      </c>
      <c r="E512" s="28"/>
      <c r="F512" s="17">
        <f t="shared" si="28"/>
        <v>258.83760000000001</v>
      </c>
      <c r="G512" s="18">
        <f t="shared" si="30"/>
        <v>51.767520000000005</v>
      </c>
      <c r="J512" s="117">
        <v>364.56</v>
      </c>
      <c r="K512" s="120">
        <v>0.71</v>
      </c>
      <c r="L512" s="130"/>
      <c r="M512" s="129"/>
      <c r="N512" s="130"/>
      <c r="O512" s="130"/>
      <c r="P512" s="118">
        <f t="shared" si="29"/>
        <v>0.71</v>
      </c>
      <c r="Q512" s="134"/>
    </row>
    <row r="513" spans="1:17" ht="15.75" x14ac:dyDescent="0.25">
      <c r="A513" s="119" t="s">
        <v>658</v>
      </c>
      <c r="B513" s="13" t="s">
        <v>1062</v>
      </c>
      <c r="C513" s="14" t="s">
        <v>1436</v>
      </c>
      <c r="D513" s="15" t="s">
        <v>160</v>
      </c>
      <c r="E513" s="28"/>
      <c r="F513" s="17">
        <f t="shared" si="28"/>
        <v>275.69299999999998</v>
      </c>
      <c r="G513" s="18">
        <f t="shared" si="30"/>
        <v>55.138599999999997</v>
      </c>
      <c r="J513" s="117">
        <v>388.3</v>
      </c>
      <c r="K513" s="120">
        <v>0.71</v>
      </c>
      <c r="L513" s="130"/>
      <c r="M513" s="129"/>
      <c r="N513" s="130"/>
      <c r="O513" s="130"/>
      <c r="P513" s="118">
        <f t="shared" si="29"/>
        <v>0.71</v>
      </c>
      <c r="Q513" s="134"/>
    </row>
    <row r="514" spans="1:17" ht="15.75" x14ac:dyDescent="0.25">
      <c r="A514" s="119" t="s">
        <v>659</v>
      </c>
      <c r="B514" s="13" t="s">
        <v>1063</v>
      </c>
      <c r="C514" s="14" t="s">
        <v>1436</v>
      </c>
      <c r="D514" s="15" t="s">
        <v>160</v>
      </c>
      <c r="E514" s="28"/>
      <c r="F514" s="17">
        <f t="shared" ref="F514:F577" si="31">J514*K514</f>
        <v>66.526199999999989</v>
      </c>
      <c r="G514" s="18">
        <f t="shared" si="30"/>
        <v>13.30524</v>
      </c>
      <c r="J514" s="117">
        <v>369.59</v>
      </c>
      <c r="K514" s="120">
        <v>0.18</v>
      </c>
      <c r="L514" s="130"/>
      <c r="M514" s="129" t="s">
        <v>585</v>
      </c>
      <c r="N514" s="130"/>
      <c r="O514" s="130"/>
      <c r="P514" s="118">
        <f t="shared" si="29"/>
        <v>0.18</v>
      </c>
      <c r="Q514" s="134"/>
    </row>
    <row r="515" spans="1:17" ht="15.75" x14ac:dyDescent="0.25">
      <c r="A515" s="119" t="s">
        <v>660</v>
      </c>
      <c r="B515" s="13" t="s">
        <v>1064</v>
      </c>
      <c r="C515" s="14" t="s">
        <v>1436</v>
      </c>
      <c r="D515" s="15" t="s">
        <v>160</v>
      </c>
      <c r="E515" s="28"/>
      <c r="F515" s="17">
        <f t="shared" si="31"/>
        <v>70.774199999999993</v>
      </c>
      <c r="G515" s="18">
        <f t="shared" si="30"/>
        <v>14.15484</v>
      </c>
      <c r="J515" s="117">
        <v>393.19</v>
      </c>
      <c r="K515" s="120">
        <v>0.18</v>
      </c>
      <c r="L515" s="130"/>
      <c r="M515" s="129"/>
      <c r="N515" s="130"/>
      <c r="O515" s="130"/>
      <c r="P515" s="118">
        <f t="shared" si="29"/>
        <v>0.18</v>
      </c>
      <c r="Q515" s="134"/>
    </row>
    <row r="516" spans="1:17" ht="15.75" x14ac:dyDescent="0.25">
      <c r="A516" s="119" t="s">
        <v>661</v>
      </c>
      <c r="B516" s="13" t="s">
        <v>1065</v>
      </c>
      <c r="C516" s="14" t="s">
        <v>1436</v>
      </c>
      <c r="D516" s="15" t="s">
        <v>160</v>
      </c>
      <c r="E516" s="28"/>
      <c r="F516" s="17">
        <f t="shared" si="31"/>
        <v>233.30070000000001</v>
      </c>
      <c r="G516" s="18">
        <f t="shared" si="30"/>
        <v>46.660139999999998</v>
      </c>
      <c r="J516" s="117">
        <v>440.19</v>
      </c>
      <c r="K516" s="120">
        <v>0.53</v>
      </c>
      <c r="L516" s="130"/>
      <c r="M516" s="129"/>
      <c r="N516" s="130"/>
      <c r="O516" s="130"/>
      <c r="P516" s="118">
        <f t="shared" si="29"/>
        <v>0.53</v>
      </c>
      <c r="Q516" s="134"/>
    </row>
    <row r="517" spans="1:17" ht="15.75" x14ac:dyDescent="0.25">
      <c r="A517" s="119" t="s">
        <v>662</v>
      </c>
      <c r="B517" s="13" t="s">
        <v>1066</v>
      </c>
      <c r="C517" s="14" t="s">
        <v>1436</v>
      </c>
      <c r="D517" s="15" t="s">
        <v>160</v>
      </c>
      <c r="E517" s="28"/>
      <c r="F517" s="17">
        <f t="shared" si="31"/>
        <v>63.748100000000001</v>
      </c>
      <c r="G517" s="18">
        <f t="shared" si="30"/>
        <v>12.74962</v>
      </c>
      <c r="J517" s="117">
        <v>490.37</v>
      </c>
      <c r="K517" s="120">
        <v>0.13</v>
      </c>
      <c r="L517" s="130"/>
      <c r="M517" s="129"/>
      <c r="N517" s="130"/>
      <c r="O517" s="130"/>
      <c r="P517" s="118">
        <f t="shared" si="29"/>
        <v>0.13</v>
      </c>
      <c r="Q517" s="134"/>
    </row>
    <row r="518" spans="1:17" ht="15.75" x14ac:dyDescent="0.25">
      <c r="A518" s="119" t="s">
        <v>663</v>
      </c>
      <c r="B518" s="13" t="s">
        <v>1067</v>
      </c>
      <c r="C518" s="14" t="s">
        <v>1436</v>
      </c>
      <c r="D518" s="15" t="s">
        <v>160</v>
      </c>
      <c r="E518" s="28"/>
      <c r="F518" s="17">
        <f t="shared" si="31"/>
        <v>194.05</v>
      </c>
      <c r="G518" s="18">
        <f t="shared" si="30"/>
        <v>38.81</v>
      </c>
      <c r="J518" s="117">
        <v>388.1</v>
      </c>
      <c r="K518" s="120">
        <v>0.5</v>
      </c>
      <c r="L518" s="130"/>
      <c r="M518" s="129"/>
      <c r="N518" s="130"/>
      <c r="O518" s="130"/>
      <c r="P518" s="118">
        <f t="shared" si="29"/>
        <v>0.5</v>
      </c>
      <c r="Q518" s="134"/>
    </row>
    <row r="519" spans="1:17" ht="15.75" x14ac:dyDescent="0.25">
      <c r="A519" s="119" t="s">
        <v>664</v>
      </c>
      <c r="B519" s="13" t="s">
        <v>1068</v>
      </c>
      <c r="C519" s="14" t="s">
        <v>1436</v>
      </c>
      <c r="D519" s="15" t="s">
        <v>160</v>
      </c>
      <c r="E519" s="28"/>
      <c r="F519" s="17">
        <f t="shared" si="31"/>
        <v>213.065</v>
      </c>
      <c r="G519" s="18">
        <f t="shared" si="30"/>
        <v>42.613</v>
      </c>
      <c r="J519" s="117">
        <v>426.13</v>
      </c>
      <c r="K519" s="120">
        <v>0.5</v>
      </c>
      <c r="L519" s="130"/>
      <c r="M519" s="129"/>
      <c r="N519" s="130"/>
      <c r="O519" s="130"/>
      <c r="P519" s="118">
        <f t="shared" si="29"/>
        <v>0.5</v>
      </c>
      <c r="Q519" s="134"/>
    </row>
    <row r="520" spans="1:17" ht="15.75" x14ac:dyDescent="0.25">
      <c r="A520" s="119" t="s">
        <v>665</v>
      </c>
      <c r="B520" s="13" t="s">
        <v>1069</v>
      </c>
      <c r="C520" s="14" t="s">
        <v>1436</v>
      </c>
      <c r="D520" s="15" t="s">
        <v>160</v>
      </c>
      <c r="E520" s="28"/>
      <c r="F520" s="17">
        <f t="shared" si="31"/>
        <v>213.065</v>
      </c>
      <c r="G520" s="18">
        <f t="shared" si="30"/>
        <v>42.613</v>
      </c>
      <c r="J520" s="117">
        <v>426.13</v>
      </c>
      <c r="K520" s="120">
        <v>0.5</v>
      </c>
      <c r="L520" s="130"/>
      <c r="M520" s="129"/>
      <c r="N520" s="130"/>
      <c r="O520" s="130"/>
      <c r="P520" s="118">
        <f t="shared" si="29"/>
        <v>0.5</v>
      </c>
      <c r="Q520" s="134"/>
    </row>
    <row r="521" spans="1:17" ht="15.75" x14ac:dyDescent="0.25">
      <c r="A521" s="119" t="s">
        <v>666</v>
      </c>
      <c r="B521" s="13" t="s">
        <v>1070</v>
      </c>
      <c r="C521" s="14" t="s">
        <v>1436</v>
      </c>
      <c r="D521" s="15" t="s">
        <v>160</v>
      </c>
      <c r="E521" s="28"/>
      <c r="F521" s="17">
        <f t="shared" si="31"/>
        <v>54.877199999999995</v>
      </c>
      <c r="G521" s="18">
        <f t="shared" si="30"/>
        <v>10.975439999999999</v>
      </c>
      <c r="J521" s="117">
        <v>457.31</v>
      </c>
      <c r="K521" s="120">
        <v>0.12</v>
      </c>
      <c r="L521" s="130"/>
      <c r="M521" s="129"/>
      <c r="N521" s="130"/>
      <c r="O521" s="130"/>
      <c r="P521" s="118">
        <f t="shared" si="29"/>
        <v>0.12</v>
      </c>
      <c r="Q521" s="134"/>
    </row>
    <row r="522" spans="1:17" ht="15.75" x14ac:dyDescent="0.25">
      <c r="A522" s="119" t="s">
        <v>667</v>
      </c>
      <c r="B522" s="13" t="s">
        <v>1071</v>
      </c>
      <c r="C522" s="14" t="s">
        <v>1436</v>
      </c>
      <c r="D522" s="15" t="s">
        <v>160</v>
      </c>
      <c r="E522" s="28"/>
      <c r="F522" s="17">
        <f t="shared" si="31"/>
        <v>60.169200000000004</v>
      </c>
      <c r="G522" s="18">
        <f t="shared" si="30"/>
        <v>12.03384</v>
      </c>
      <c r="J522" s="117">
        <v>501.41</v>
      </c>
      <c r="K522" s="120">
        <v>0.12</v>
      </c>
      <c r="L522" s="130"/>
      <c r="M522" s="129"/>
      <c r="N522" s="130"/>
      <c r="O522" s="130"/>
      <c r="P522" s="118">
        <f t="shared" si="29"/>
        <v>0.12</v>
      </c>
      <c r="Q522" s="134"/>
    </row>
    <row r="523" spans="1:17" ht="15.75" x14ac:dyDescent="0.25">
      <c r="A523" s="119" t="s">
        <v>668</v>
      </c>
      <c r="B523" s="13" t="s">
        <v>1072</v>
      </c>
      <c r="C523" s="14" t="s">
        <v>1436</v>
      </c>
      <c r="D523" s="15" t="s">
        <v>160</v>
      </c>
      <c r="E523" s="28"/>
      <c r="F523" s="17">
        <f t="shared" si="31"/>
        <v>60.169200000000004</v>
      </c>
      <c r="G523" s="18">
        <f t="shared" si="30"/>
        <v>12.03384</v>
      </c>
      <c r="J523" s="117">
        <v>501.41</v>
      </c>
      <c r="K523" s="120">
        <v>0.12</v>
      </c>
      <c r="L523" s="130"/>
      <c r="M523" s="129"/>
      <c r="N523" s="130"/>
      <c r="O523" s="130"/>
      <c r="P523" s="118">
        <f t="shared" si="29"/>
        <v>0.12</v>
      </c>
      <c r="Q523" s="134"/>
    </row>
    <row r="524" spans="1:17" ht="15.75" x14ac:dyDescent="0.25">
      <c r="A524" s="119" t="s">
        <v>669</v>
      </c>
      <c r="B524" s="13" t="s">
        <v>1073</v>
      </c>
      <c r="C524" s="14" t="s">
        <v>1436</v>
      </c>
      <c r="D524" s="15" t="s">
        <v>160</v>
      </c>
      <c r="E524" s="28"/>
      <c r="F524" s="17">
        <f t="shared" si="31"/>
        <v>244.44420000000002</v>
      </c>
      <c r="G524" s="18">
        <f t="shared" si="30"/>
        <v>48.888840000000002</v>
      </c>
      <c r="J524" s="117">
        <v>370.37</v>
      </c>
      <c r="K524" s="120">
        <v>0.66</v>
      </c>
      <c r="L524" s="130"/>
      <c r="M524" s="129"/>
      <c r="N524" s="130"/>
      <c r="O524" s="130"/>
      <c r="P524" s="118">
        <f t="shared" si="29"/>
        <v>0.66</v>
      </c>
      <c r="Q524" s="134"/>
    </row>
    <row r="525" spans="1:17" ht="15.75" x14ac:dyDescent="0.25">
      <c r="A525" s="119" t="s">
        <v>670</v>
      </c>
      <c r="B525" s="13" t="s">
        <v>1074</v>
      </c>
      <c r="C525" s="14" t="s">
        <v>1436</v>
      </c>
      <c r="D525" s="15" t="s">
        <v>160</v>
      </c>
      <c r="E525" s="28"/>
      <c r="F525" s="17">
        <f t="shared" si="31"/>
        <v>263.4588</v>
      </c>
      <c r="G525" s="18">
        <f t="shared" si="30"/>
        <v>52.691759999999995</v>
      </c>
      <c r="J525" s="117">
        <v>399.18</v>
      </c>
      <c r="K525" s="120">
        <v>0.66</v>
      </c>
      <c r="L525" s="130"/>
      <c r="M525" s="129"/>
      <c r="N525" s="130"/>
      <c r="O525" s="130"/>
      <c r="P525" s="118">
        <f t="shared" si="29"/>
        <v>0.66</v>
      </c>
      <c r="Q525" s="134"/>
    </row>
    <row r="526" spans="1:17" ht="15.75" x14ac:dyDescent="0.25">
      <c r="A526" s="119" t="s">
        <v>671</v>
      </c>
      <c r="B526" s="13" t="s">
        <v>1075</v>
      </c>
      <c r="C526" s="14" t="s">
        <v>1436</v>
      </c>
      <c r="D526" s="15" t="s">
        <v>160</v>
      </c>
      <c r="E526" s="28"/>
      <c r="F526" s="17">
        <f t="shared" si="31"/>
        <v>64.379199999999997</v>
      </c>
      <c r="G526" s="18">
        <f t="shared" si="30"/>
        <v>12.875839999999998</v>
      </c>
      <c r="J526" s="117">
        <v>402.37</v>
      </c>
      <c r="K526" s="120">
        <v>0.16</v>
      </c>
      <c r="L526" s="130"/>
      <c r="M526" s="129"/>
      <c r="N526" s="130"/>
      <c r="O526" s="130"/>
      <c r="P526" s="118">
        <f t="shared" si="29"/>
        <v>0.16</v>
      </c>
      <c r="Q526" s="134"/>
    </row>
    <row r="527" spans="1:17" ht="15.75" x14ac:dyDescent="0.25">
      <c r="A527" s="119" t="s">
        <v>672</v>
      </c>
      <c r="B527" s="13" t="s">
        <v>1076</v>
      </c>
      <c r="C527" s="14" t="s">
        <v>1436</v>
      </c>
      <c r="D527" s="15" t="s">
        <v>160</v>
      </c>
      <c r="E527" s="28"/>
      <c r="F527" s="17">
        <f t="shared" si="31"/>
        <v>69.670400000000001</v>
      </c>
      <c r="G527" s="18">
        <f t="shared" si="30"/>
        <v>13.93408</v>
      </c>
      <c r="J527" s="117">
        <v>435.44</v>
      </c>
      <c r="K527" s="120">
        <v>0.16</v>
      </c>
      <c r="L527" s="130"/>
      <c r="M527" s="129"/>
      <c r="N527" s="130"/>
      <c r="O527" s="130"/>
      <c r="P527" s="118">
        <f t="shared" si="29"/>
        <v>0.16</v>
      </c>
      <c r="Q527" s="134"/>
    </row>
    <row r="528" spans="1:17" ht="15.75" x14ac:dyDescent="0.25">
      <c r="A528" s="119" t="s">
        <v>673</v>
      </c>
      <c r="B528" s="13" t="s">
        <v>1077</v>
      </c>
      <c r="C528" s="14" t="s">
        <v>1436</v>
      </c>
      <c r="D528" s="15" t="s">
        <v>160</v>
      </c>
      <c r="E528" s="28"/>
      <c r="F528" s="17">
        <f t="shared" si="31"/>
        <v>276.99540000000002</v>
      </c>
      <c r="G528" s="18">
        <f t="shared" si="30"/>
        <v>55.399080000000005</v>
      </c>
      <c r="J528" s="117">
        <v>419.69</v>
      </c>
      <c r="K528" s="120">
        <v>0.66</v>
      </c>
      <c r="L528" s="130"/>
      <c r="M528" s="129"/>
      <c r="N528" s="130"/>
      <c r="O528" s="130"/>
      <c r="P528" s="118">
        <f t="shared" si="29"/>
        <v>0.66</v>
      </c>
      <c r="Q528" s="134"/>
    </row>
    <row r="529" spans="1:17" ht="15.75" x14ac:dyDescent="0.25">
      <c r="A529" s="119" t="s">
        <v>674</v>
      </c>
      <c r="B529" s="13" t="s">
        <v>1078</v>
      </c>
      <c r="C529" s="14" t="s">
        <v>1436</v>
      </c>
      <c r="D529" s="15" t="s">
        <v>160</v>
      </c>
      <c r="E529" s="28"/>
      <c r="F529" s="17">
        <f t="shared" si="31"/>
        <v>296.01659999999998</v>
      </c>
      <c r="G529" s="18">
        <f t="shared" si="30"/>
        <v>59.203319999999991</v>
      </c>
      <c r="J529" s="117">
        <v>448.51</v>
      </c>
      <c r="K529" s="120">
        <v>0.66</v>
      </c>
      <c r="L529" s="130"/>
      <c r="M529" s="129"/>
      <c r="N529" s="130"/>
      <c r="O529" s="130"/>
      <c r="P529" s="118">
        <f t="shared" si="29"/>
        <v>0.66</v>
      </c>
      <c r="Q529" s="134"/>
    </row>
    <row r="530" spans="1:17" ht="15.75" x14ac:dyDescent="0.25">
      <c r="A530" s="119" t="s">
        <v>675</v>
      </c>
      <c r="B530" s="13" t="s">
        <v>1079</v>
      </c>
      <c r="C530" s="14" t="s">
        <v>1436</v>
      </c>
      <c r="D530" s="15" t="s">
        <v>160</v>
      </c>
      <c r="E530" s="28"/>
      <c r="F530" s="17">
        <f t="shared" si="31"/>
        <v>296.01659999999998</v>
      </c>
      <c r="G530" s="18">
        <f t="shared" si="30"/>
        <v>59.203319999999991</v>
      </c>
      <c r="J530" s="117">
        <v>448.51</v>
      </c>
      <c r="K530" s="120">
        <v>0.66</v>
      </c>
      <c r="L530" s="130"/>
      <c r="M530" s="129"/>
      <c r="N530" s="130"/>
      <c r="O530" s="130"/>
      <c r="P530" s="118">
        <f t="shared" si="29"/>
        <v>0.66</v>
      </c>
      <c r="Q530" s="134"/>
    </row>
    <row r="531" spans="1:17" ht="15.75" x14ac:dyDescent="0.25">
      <c r="A531" s="119" t="s">
        <v>676</v>
      </c>
      <c r="B531" s="13" t="s">
        <v>1080</v>
      </c>
      <c r="C531" s="14" t="s">
        <v>1436</v>
      </c>
      <c r="D531" s="15" t="s">
        <v>160</v>
      </c>
      <c r="E531" s="28"/>
      <c r="F531" s="17">
        <f t="shared" si="31"/>
        <v>71.868800000000007</v>
      </c>
      <c r="G531" s="18">
        <f t="shared" si="30"/>
        <v>14.373760000000003</v>
      </c>
      <c r="J531" s="117">
        <v>449.18</v>
      </c>
      <c r="K531" s="120">
        <v>0.16</v>
      </c>
      <c r="L531" s="130"/>
      <c r="M531" s="129"/>
      <c r="N531" s="130"/>
      <c r="O531" s="130"/>
      <c r="P531" s="118">
        <f t="shared" si="29"/>
        <v>0.16</v>
      </c>
      <c r="Q531" s="134"/>
    </row>
    <row r="532" spans="1:17" ht="15.75" x14ac:dyDescent="0.25">
      <c r="A532" s="119" t="s">
        <v>677</v>
      </c>
      <c r="B532" s="13" t="s">
        <v>1081</v>
      </c>
      <c r="C532" s="14" t="s">
        <v>1436</v>
      </c>
      <c r="D532" s="15" t="s">
        <v>160</v>
      </c>
      <c r="E532" s="28"/>
      <c r="F532" s="17">
        <f t="shared" si="31"/>
        <v>77.155200000000008</v>
      </c>
      <c r="G532" s="18">
        <f t="shared" si="30"/>
        <v>15.431040000000003</v>
      </c>
      <c r="J532" s="117">
        <v>482.22</v>
      </c>
      <c r="K532" s="120">
        <v>0.16</v>
      </c>
      <c r="L532" s="130"/>
      <c r="M532" s="129"/>
      <c r="N532" s="130"/>
      <c r="O532" s="130"/>
      <c r="P532" s="118">
        <f t="shared" si="29"/>
        <v>0.16</v>
      </c>
      <c r="Q532" s="134"/>
    </row>
    <row r="533" spans="1:17" ht="15.75" x14ac:dyDescent="0.25">
      <c r="A533" s="119" t="s">
        <v>678</v>
      </c>
      <c r="B533" s="13" t="s">
        <v>1082</v>
      </c>
      <c r="C533" s="14" t="s">
        <v>1436</v>
      </c>
      <c r="D533" s="15" t="s">
        <v>160</v>
      </c>
      <c r="E533" s="28"/>
      <c r="F533" s="17">
        <f t="shared" si="31"/>
        <v>77.155200000000008</v>
      </c>
      <c r="G533" s="18">
        <f t="shared" si="30"/>
        <v>15.431040000000003</v>
      </c>
      <c r="J533" s="117">
        <v>482.22</v>
      </c>
      <c r="K533" s="120">
        <v>0.16</v>
      </c>
      <c r="L533" s="130"/>
      <c r="M533" s="129"/>
      <c r="N533" s="130"/>
      <c r="O533" s="130"/>
      <c r="P533" s="118">
        <f t="shared" si="29"/>
        <v>0.16</v>
      </c>
      <c r="Q533" s="134"/>
    </row>
    <row r="534" spans="1:17" ht="15.75" x14ac:dyDescent="0.25">
      <c r="A534" s="119" t="s">
        <v>679</v>
      </c>
      <c r="B534" s="13" t="s">
        <v>1083</v>
      </c>
      <c r="C534" s="14" t="s">
        <v>1436</v>
      </c>
      <c r="D534" s="15" t="s">
        <v>160</v>
      </c>
      <c r="E534" s="28"/>
      <c r="F534" s="17">
        <f t="shared" si="31"/>
        <v>361.10250000000002</v>
      </c>
      <c r="G534" s="18">
        <f t="shared" si="30"/>
        <v>72.220500000000001</v>
      </c>
      <c r="J534" s="117">
        <v>364.75</v>
      </c>
      <c r="K534" s="120">
        <v>0.99</v>
      </c>
      <c r="L534" s="130"/>
      <c r="M534" s="129"/>
      <c r="N534" s="130"/>
      <c r="O534" s="130"/>
      <c r="P534" s="118">
        <f t="shared" si="29"/>
        <v>0.99</v>
      </c>
      <c r="Q534" s="134"/>
    </row>
    <row r="535" spans="1:17" ht="15.75" x14ac:dyDescent="0.25">
      <c r="A535" s="119" t="s">
        <v>680</v>
      </c>
      <c r="B535" s="13" t="s">
        <v>1084</v>
      </c>
      <c r="C535" s="14" t="s">
        <v>1436</v>
      </c>
      <c r="D535" s="15" t="s">
        <v>160</v>
      </c>
      <c r="E535" s="28"/>
      <c r="F535" s="17">
        <f t="shared" si="31"/>
        <v>380.08080000000001</v>
      </c>
      <c r="G535" s="18">
        <f t="shared" si="30"/>
        <v>76.016159999999999</v>
      </c>
      <c r="J535" s="117">
        <v>383.92</v>
      </c>
      <c r="K535" s="120">
        <v>0.99</v>
      </c>
      <c r="L535" s="130"/>
      <c r="M535" s="129"/>
      <c r="N535" s="130"/>
      <c r="O535" s="130"/>
      <c r="P535" s="118">
        <f t="shared" si="29"/>
        <v>0.99</v>
      </c>
      <c r="Q535" s="134"/>
    </row>
    <row r="536" spans="1:17" ht="15.75" x14ac:dyDescent="0.25">
      <c r="A536" s="119" t="s">
        <v>681</v>
      </c>
      <c r="B536" s="13" t="s">
        <v>1085</v>
      </c>
      <c r="C536" s="14" t="s">
        <v>1436</v>
      </c>
      <c r="D536" s="15" t="s">
        <v>160</v>
      </c>
      <c r="E536" s="28"/>
      <c r="F536" s="17">
        <f t="shared" si="31"/>
        <v>89.5</v>
      </c>
      <c r="G536" s="18">
        <f t="shared" si="30"/>
        <v>17.899999999999999</v>
      </c>
      <c r="J536" s="117">
        <v>358</v>
      </c>
      <c r="K536" s="120">
        <v>0.25</v>
      </c>
      <c r="L536" s="130"/>
      <c r="M536" s="129"/>
      <c r="N536" s="130"/>
      <c r="O536" s="130"/>
      <c r="P536" s="118">
        <f t="shared" si="29"/>
        <v>0.25</v>
      </c>
      <c r="Q536" s="134"/>
    </row>
    <row r="537" spans="1:17" ht="15.75" x14ac:dyDescent="0.25">
      <c r="A537" s="119" t="s">
        <v>682</v>
      </c>
      <c r="B537" s="13" t="s">
        <v>1086</v>
      </c>
      <c r="C537" s="14" t="s">
        <v>1436</v>
      </c>
      <c r="D537" s="15" t="s">
        <v>160</v>
      </c>
      <c r="E537" s="28"/>
      <c r="F537" s="17">
        <f t="shared" si="31"/>
        <v>94.792500000000004</v>
      </c>
      <c r="G537" s="18">
        <f t="shared" si="30"/>
        <v>18.958500000000001</v>
      </c>
      <c r="J537" s="117">
        <v>379.17</v>
      </c>
      <c r="K537" s="120">
        <v>0.25</v>
      </c>
      <c r="L537" s="130"/>
      <c r="M537" s="129"/>
      <c r="N537" s="130"/>
      <c r="O537" s="130"/>
      <c r="P537" s="118">
        <f t="shared" si="29"/>
        <v>0.25</v>
      </c>
      <c r="Q537" s="134"/>
    </row>
    <row r="538" spans="1:17" ht="15.75" x14ac:dyDescent="0.25">
      <c r="A538" s="119" t="s">
        <v>683</v>
      </c>
      <c r="B538" s="13" t="s">
        <v>1087</v>
      </c>
      <c r="C538" s="14" t="s">
        <v>1436</v>
      </c>
      <c r="D538" s="15" t="s">
        <v>160</v>
      </c>
      <c r="E538" s="28"/>
      <c r="F538" s="17">
        <f t="shared" si="31"/>
        <v>257.01780000000002</v>
      </c>
      <c r="G538" s="18">
        <f t="shared" si="30"/>
        <v>51.403560000000006</v>
      </c>
      <c r="J538" s="117">
        <v>329.51</v>
      </c>
      <c r="K538" s="120">
        <v>0.78</v>
      </c>
      <c r="L538" s="130"/>
      <c r="M538" s="129"/>
      <c r="N538" s="130"/>
      <c r="O538" s="130"/>
      <c r="P538" s="118">
        <f t="shared" si="29"/>
        <v>0.78</v>
      </c>
      <c r="Q538" s="134"/>
    </row>
    <row r="539" spans="1:17" ht="15.75" x14ac:dyDescent="0.25">
      <c r="A539" s="119" t="s">
        <v>684</v>
      </c>
      <c r="B539" s="13" t="s">
        <v>1088</v>
      </c>
      <c r="C539" s="14" t="s">
        <v>1436</v>
      </c>
      <c r="D539" s="15" t="s">
        <v>160</v>
      </c>
      <c r="E539" s="28"/>
      <c r="F539" s="17">
        <f t="shared" si="31"/>
        <v>279.66900000000004</v>
      </c>
      <c r="G539" s="18">
        <f t="shared" si="30"/>
        <v>55.933800000000012</v>
      </c>
      <c r="J539" s="117">
        <v>358.55</v>
      </c>
      <c r="K539" s="120">
        <v>0.78</v>
      </c>
      <c r="L539" s="130"/>
      <c r="M539" s="129"/>
      <c r="N539" s="130"/>
      <c r="O539" s="130"/>
      <c r="P539" s="118">
        <f t="shared" si="29"/>
        <v>0.78</v>
      </c>
      <c r="Q539" s="134"/>
    </row>
    <row r="540" spans="1:17" ht="15.75" x14ac:dyDescent="0.25">
      <c r="A540" s="119" t="s">
        <v>685</v>
      </c>
      <c r="B540" s="13" t="s">
        <v>1089</v>
      </c>
      <c r="C540" s="14" t="s">
        <v>1436</v>
      </c>
      <c r="D540" s="15" t="s">
        <v>160</v>
      </c>
      <c r="E540" s="28"/>
      <c r="F540" s="17">
        <f t="shared" si="31"/>
        <v>279.66900000000004</v>
      </c>
      <c r="G540" s="18">
        <f t="shared" si="30"/>
        <v>55.933800000000012</v>
      </c>
      <c r="J540" s="117">
        <v>358.55</v>
      </c>
      <c r="K540" s="120">
        <v>0.78</v>
      </c>
      <c r="L540" s="130"/>
      <c r="M540" s="129"/>
      <c r="N540" s="130"/>
      <c r="O540" s="130"/>
      <c r="P540" s="118">
        <f t="shared" si="29"/>
        <v>0.78</v>
      </c>
      <c r="Q540" s="134"/>
    </row>
    <row r="541" spans="1:17" ht="15.75" x14ac:dyDescent="0.25">
      <c r="A541" s="119" t="s">
        <v>686</v>
      </c>
      <c r="B541" s="13" t="s">
        <v>1090</v>
      </c>
      <c r="C541" s="14" t="s">
        <v>1436</v>
      </c>
      <c r="D541" s="15" t="s">
        <v>160</v>
      </c>
      <c r="E541" s="28"/>
      <c r="F541" s="17">
        <f t="shared" si="31"/>
        <v>70.11760000000001</v>
      </c>
      <c r="G541" s="18">
        <f t="shared" si="30"/>
        <v>14.023520000000003</v>
      </c>
      <c r="J541" s="117">
        <v>369.04</v>
      </c>
      <c r="K541" s="120">
        <v>0.19</v>
      </c>
      <c r="L541" s="130"/>
      <c r="M541" s="129"/>
      <c r="N541" s="130"/>
      <c r="O541" s="130"/>
      <c r="P541" s="118">
        <f t="shared" si="29"/>
        <v>0.19</v>
      </c>
      <c r="Q541" s="134"/>
    </row>
    <row r="542" spans="1:17" ht="15.75" x14ac:dyDescent="0.25">
      <c r="A542" s="119" t="s">
        <v>687</v>
      </c>
      <c r="B542" s="13" t="s">
        <v>1091</v>
      </c>
      <c r="C542" s="14" t="s">
        <v>1436</v>
      </c>
      <c r="D542" s="15" t="s">
        <v>160</v>
      </c>
      <c r="E542" s="28"/>
      <c r="F542" s="17">
        <f t="shared" si="31"/>
        <v>76.399000000000001</v>
      </c>
      <c r="G542" s="18">
        <f t="shared" si="30"/>
        <v>15.2798</v>
      </c>
      <c r="J542" s="117">
        <v>402.1</v>
      </c>
      <c r="K542" s="120">
        <v>0.19</v>
      </c>
      <c r="L542" s="130"/>
      <c r="M542" s="129"/>
      <c r="N542" s="130"/>
      <c r="O542" s="130"/>
      <c r="P542" s="118">
        <f t="shared" si="29"/>
        <v>0.19</v>
      </c>
      <c r="Q542" s="134"/>
    </row>
    <row r="543" spans="1:17" ht="15.75" x14ac:dyDescent="0.25">
      <c r="A543" s="119" t="s">
        <v>688</v>
      </c>
      <c r="B543" s="13" t="s">
        <v>1092</v>
      </c>
      <c r="C543" s="14" t="s">
        <v>1436</v>
      </c>
      <c r="D543" s="15" t="s">
        <v>160</v>
      </c>
      <c r="E543" s="28"/>
      <c r="F543" s="17">
        <f t="shared" si="31"/>
        <v>76.399000000000001</v>
      </c>
      <c r="G543" s="18">
        <f t="shared" si="30"/>
        <v>15.2798</v>
      </c>
      <c r="J543" s="117">
        <v>402.1</v>
      </c>
      <c r="K543" s="120">
        <v>0.19</v>
      </c>
      <c r="L543" s="130"/>
      <c r="M543" s="129"/>
      <c r="N543" s="130"/>
      <c r="O543" s="130"/>
      <c r="P543" s="118">
        <f t="shared" si="29"/>
        <v>0.19</v>
      </c>
      <c r="Q543" s="134"/>
    </row>
    <row r="544" spans="1:17" ht="15.75" x14ac:dyDescent="0.25">
      <c r="A544" s="119" t="s">
        <v>689</v>
      </c>
      <c r="B544" s="13" t="s">
        <v>1093</v>
      </c>
      <c r="C544" s="14" t="s">
        <v>1436</v>
      </c>
      <c r="D544" s="15" t="s">
        <v>160</v>
      </c>
      <c r="E544" s="28"/>
      <c r="F544" s="17">
        <f t="shared" si="31"/>
        <v>335.59090000000003</v>
      </c>
      <c r="G544" s="18">
        <f t="shared" si="30"/>
        <v>67.118180000000009</v>
      </c>
      <c r="J544" s="117">
        <v>345.97</v>
      </c>
      <c r="K544" s="120">
        <v>0.97</v>
      </c>
      <c r="L544" s="130"/>
      <c r="M544" s="129"/>
      <c r="N544" s="130"/>
      <c r="O544" s="130"/>
      <c r="P544" s="118">
        <f t="shared" si="29"/>
        <v>0.97</v>
      </c>
      <c r="Q544" s="134"/>
    </row>
    <row r="545" spans="1:17" ht="15.75" x14ac:dyDescent="0.25">
      <c r="A545" s="119" t="s">
        <v>690</v>
      </c>
      <c r="B545" s="13" t="s">
        <v>1094</v>
      </c>
      <c r="C545" s="14" t="s">
        <v>1436</v>
      </c>
      <c r="D545" s="15" t="s">
        <v>160</v>
      </c>
      <c r="E545" s="28"/>
      <c r="F545" s="17">
        <f t="shared" si="31"/>
        <v>358.21129999999999</v>
      </c>
      <c r="G545" s="18">
        <f t="shared" si="30"/>
        <v>71.642259999999993</v>
      </c>
      <c r="J545" s="117">
        <v>369.29</v>
      </c>
      <c r="K545" s="120">
        <v>0.97</v>
      </c>
      <c r="L545" s="130"/>
      <c r="M545" s="129"/>
      <c r="N545" s="130"/>
      <c r="O545" s="130"/>
      <c r="P545" s="118">
        <f t="shared" si="29"/>
        <v>0.97</v>
      </c>
      <c r="Q545" s="134"/>
    </row>
    <row r="546" spans="1:17" ht="15.75" x14ac:dyDescent="0.25">
      <c r="A546" s="119" t="s">
        <v>691</v>
      </c>
      <c r="B546" s="13" t="s">
        <v>1095</v>
      </c>
      <c r="C546" s="14" t="s">
        <v>1436</v>
      </c>
      <c r="D546" s="15" t="s">
        <v>160</v>
      </c>
      <c r="E546" s="28"/>
      <c r="F546" s="17">
        <f t="shared" si="31"/>
        <v>85.437600000000003</v>
      </c>
      <c r="G546" s="18">
        <f t="shared" si="30"/>
        <v>17.087519999999998</v>
      </c>
      <c r="J546" s="117">
        <v>355.99</v>
      </c>
      <c r="K546" s="120">
        <v>0.24</v>
      </c>
      <c r="L546" s="130"/>
      <c r="M546" s="129"/>
      <c r="N546" s="130"/>
      <c r="O546" s="130"/>
      <c r="P546" s="118">
        <f t="shared" si="29"/>
        <v>0.24</v>
      </c>
      <c r="Q546" s="134"/>
    </row>
    <row r="547" spans="1:17" ht="15.75" x14ac:dyDescent="0.25">
      <c r="A547" s="119" t="s">
        <v>692</v>
      </c>
      <c r="B547" s="13" t="s">
        <v>1096</v>
      </c>
      <c r="C547" s="14" t="s">
        <v>1436</v>
      </c>
      <c r="D547" s="15" t="s">
        <v>160</v>
      </c>
      <c r="E547" s="28"/>
      <c r="F547" s="17">
        <f t="shared" si="31"/>
        <v>91.720799999999997</v>
      </c>
      <c r="G547" s="18">
        <f t="shared" si="30"/>
        <v>18.344159999999999</v>
      </c>
      <c r="J547" s="117">
        <v>382.17</v>
      </c>
      <c r="K547" s="120">
        <v>0.24</v>
      </c>
      <c r="L547" s="130"/>
      <c r="M547" s="129"/>
      <c r="N547" s="130"/>
      <c r="O547" s="130"/>
      <c r="P547" s="118">
        <f t="shared" si="29"/>
        <v>0.24</v>
      </c>
      <c r="Q547" s="134"/>
    </row>
    <row r="548" spans="1:17" ht="15.75" x14ac:dyDescent="0.25">
      <c r="A548" s="119" t="s">
        <v>693</v>
      </c>
      <c r="B548" s="13" t="s">
        <v>1097</v>
      </c>
      <c r="C548" s="14" t="s">
        <v>1436</v>
      </c>
      <c r="D548" s="15" t="s">
        <v>160</v>
      </c>
      <c r="E548" s="28"/>
      <c r="F548" s="17">
        <f t="shared" si="31"/>
        <v>375.08929999999998</v>
      </c>
      <c r="G548" s="18">
        <f t="shared" si="30"/>
        <v>75.017859999999999</v>
      </c>
      <c r="J548" s="117">
        <v>386.69</v>
      </c>
      <c r="K548" s="120">
        <v>0.97</v>
      </c>
      <c r="L548" s="130"/>
      <c r="M548" s="129"/>
      <c r="N548" s="130"/>
      <c r="O548" s="130"/>
      <c r="P548" s="118">
        <f t="shared" ref="P548:P611" si="32">K548</f>
        <v>0.97</v>
      </c>
      <c r="Q548" s="134"/>
    </row>
    <row r="549" spans="1:17" ht="15.75" x14ac:dyDescent="0.25">
      <c r="A549" s="119" t="s">
        <v>694</v>
      </c>
      <c r="B549" s="13" t="s">
        <v>1098</v>
      </c>
      <c r="C549" s="14" t="s">
        <v>1436</v>
      </c>
      <c r="D549" s="15" t="s">
        <v>160</v>
      </c>
      <c r="E549" s="28"/>
      <c r="F549" s="17">
        <f t="shared" si="31"/>
        <v>397.7097</v>
      </c>
      <c r="G549" s="18">
        <f t="shared" si="30"/>
        <v>79.541939999999997</v>
      </c>
      <c r="J549" s="117">
        <v>410.01</v>
      </c>
      <c r="K549" s="120">
        <v>0.97</v>
      </c>
      <c r="L549" s="130"/>
      <c r="M549" s="129"/>
      <c r="N549" s="130"/>
      <c r="O549" s="130"/>
      <c r="P549" s="118">
        <f t="shared" si="32"/>
        <v>0.97</v>
      </c>
      <c r="Q549" s="134"/>
    </row>
    <row r="550" spans="1:17" ht="15.75" x14ac:dyDescent="0.25">
      <c r="A550" s="119" t="s">
        <v>695</v>
      </c>
      <c r="B550" s="13" t="s">
        <v>1099</v>
      </c>
      <c r="C550" s="14" t="s">
        <v>1436</v>
      </c>
      <c r="D550" s="15" t="s">
        <v>160</v>
      </c>
      <c r="E550" s="28"/>
      <c r="F550" s="17">
        <f t="shared" si="31"/>
        <v>397.7097</v>
      </c>
      <c r="G550" s="18">
        <f t="shared" ref="G550:G613" si="33">F550*20/100</f>
        <v>79.541939999999997</v>
      </c>
      <c r="J550" s="117">
        <v>410.01</v>
      </c>
      <c r="K550" s="120">
        <v>0.97</v>
      </c>
      <c r="L550" s="130"/>
      <c r="M550" s="129"/>
      <c r="N550" s="130"/>
      <c r="O550" s="130"/>
      <c r="P550" s="118">
        <f t="shared" si="32"/>
        <v>0.97</v>
      </c>
      <c r="Q550" s="134"/>
    </row>
    <row r="551" spans="1:17" ht="15.75" x14ac:dyDescent="0.25">
      <c r="A551" s="119" t="s">
        <v>696</v>
      </c>
      <c r="B551" s="13" t="s">
        <v>1100</v>
      </c>
      <c r="C551" s="14" t="s">
        <v>1436</v>
      </c>
      <c r="D551" s="15" t="s">
        <v>160</v>
      </c>
      <c r="E551" s="28"/>
      <c r="F551" s="17">
        <f t="shared" si="31"/>
        <v>91.867199999999997</v>
      </c>
      <c r="G551" s="18">
        <f t="shared" si="33"/>
        <v>18.373440000000002</v>
      </c>
      <c r="J551" s="117">
        <v>382.78</v>
      </c>
      <c r="K551" s="120">
        <v>0.24</v>
      </c>
      <c r="L551" s="130"/>
      <c r="M551" s="129"/>
      <c r="N551" s="130"/>
      <c r="O551" s="130"/>
      <c r="P551" s="118">
        <f t="shared" si="32"/>
        <v>0.24</v>
      </c>
      <c r="Q551" s="134"/>
    </row>
    <row r="552" spans="1:17" ht="15.75" x14ac:dyDescent="0.25">
      <c r="A552" s="119" t="s">
        <v>697</v>
      </c>
      <c r="B552" s="13" t="s">
        <v>1101</v>
      </c>
      <c r="C552" s="14" t="s">
        <v>1436</v>
      </c>
      <c r="D552" s="15" t="s">
        <v>160</v>
      </c>
      <c r="E552" s="28"/>
      <c r="F552" s="17">
        <f t="shared" si="31"/>
        <v>98.147999999999996</v>
      </c>
      <c r="G552" s="18">
        <f t="shared" si="33"/>
        <v>19.6296</v>
      </c>
      <c r="J552" s="117">
        <v>408.95</v>
      </c>
      <c r="K552" s="120">
        <v>0.24</v>
      </c>
      <c r="L552" s="130"/>
      <c r="M552" s="129"/>
      <c r="N552" s="130"/>
      <c r="O552" s="130"/>
      <c r="P552" s="118">
        <f t="shared" si="32"/>
        <v>0.24</v>
      </c>
      <c r="Q552" s="134"/>
    </row>
    <row r="553" spans="1:17" ht="15.75" x14ac:dyDescent="0.25">
      <c r="A553" s="119" t="s">
        <v>698</v>
      </c>
      <c r="B553" s="13" t="s">
        <v>1102</v>
      </c>
      <c r="C553" s="14" t="s">
        <v>1436</v>
      </c>
      <c r="D553" s="15" t="s">
        <v>160</v>
      </c>
      <c r="E553" s="28"/>
      <c r="F553" s="17">
        <f t="shared" si="31"/>
        <v>98.147999999999996</v>
      </c>
      <c r="G553" s="18">
        <f t="shared" si="33"/>
        <v>19.6296</v>
      </c>
      <c r="J553" s="117">
        <v>408.95</v>
      </c>
      <c r="K553" s="120">
        <v>0.24</v>
      </c>
      <c r="L553" s="130"/>
      <c r="M553" s="129"/>
      <c r="N553" s="130"/>
      <c r="O553" s="130"/>
      <c r="P553" s="118">
        <f t="shared" si="32"/>
        <v>0.24</v>
      </c>
      <c r="Q553" s="134"/>
    </row>
    <row r="554" spans="1:17" ht="15.75" x14ac:dyDescent="0.25">
      <c r="A554" s="119" t="s">
        <v>699</v>
      </c>
      <c r="B554" s="13" t="s">
        <v>1103</v>
      </c>
      <c r="C554" s="14" t="s">
        <v>1436</v>
      </c>
      <c r="D554" s="15" t="s">
        <v>160</v>
      </c>
      <c r="E554" s="28"/>
      <c r="F554" s="17">
        <f t="shared" si="31"/>
        <v>474.5797</v>
      </c>
      <c r="G554" s="18">
        <f t="shared" si="33"/>
        <v>94.915940000000006</v>
      </c>
      <c r="J554" s="117">
        <v>294.77</v>
      </c>
      <c r="K554" s="120">
        <v>1.61</v>
      </c>
      <c r="L554" s="130"/>
      <c r="M554" s="129"/>
      <c r="N554" s="130"/>
      <c r="O554" s="130"/>
      <c r="P554" s="118">
        <f t="shared" si="32"/>
        <v>1.61</v>
      </c>
      <c r="Q554" s="134"/>
    </row>
    <row r="555" spans="1:17" ht="15.75" x14ac:dyDescent="0.25">
      <c r="A555" s="119" t="s">
        <v>700</v>
      </c>
      <c r="B555" s="13" t="s">
        <v>1104</v>
      </c>
      <c r="C555" s="14" t="s">
        <v>1436</v>
      </c>
      <c r="D555" s="15" t="s">
        <v>160</v>
      </c>
      <c r="E555" s="28"/>
      <c r="F555" s="17">
        <f t="shared" si="31"/>
        <v>497.08750000000003</v>
      </c>
      <c r="G555" s="18">
        <f t="shared" si="33"/>
        <v>99.417500000000004</v>
      </c>
      <c r="J555" s="117">
        <v>308.75</v>
      </c>
      <c r="K555" s="120">
        <v>1.61</v>
      </c>
      <c r="L555" s="130"/>
      <c r="M555" s="129"/>
      <c r="N555" s="130"/>
      <c r="O555" s="130"/>
      <c r="P555" s="118">
        <f t="shared" si="32"/>
        <v>1.61</v>
      </c>
      <c r="Q555" s="134"/>
    </row>
    <row r="556" spans="1:17" ht="15.75" x14ac:dyDescent="0.25">
      <c r="A556" s="119" t="s">
        <v>701</v>
      </c>
      <c r="B556" s="13" t="s">
        <v>1105</v>
      </c>
      <c r="C556" s="14" t="s">
        <v>1436</v>
      </c>
      <c r="D556" s="15" t="s">
        <v>160</v>
      </c>
      <c r="E556" s="28"/>
      <c r="F556" s="17">
        <f t="shared" si="31"/>
        <v>132.72800000000001</v>
      </c>
      <c r="G556" s="18">
        <f t="shared" si="33"/>
        <v>26.545600000000004</v>
      </c>
      <c r="J556" s="117">
        <v>331.82</v>
      </c>
      <c r="K556" s="120">
        <v>0.4</v>
      </c>
      <c r="L556" s="130"/>
      <c r="M556" s="129" t="s">
        <v>585</v>
      </c>
      <c r="N556" s="130"/>
      <c r="O556" s="130"/>
      <c r="P556" s="118">
        <f t="shared" si="32"/>
        <v>0.4</v>
      </c>
      <c r="Q556" s="134"/>
    </row>
    <row r="557" spans="1:17" ht="15.75" x14ac:dyDescent="0.25">
      <c r="A557" s="119" t="s">
        <v>702</v>
      </c>
      <c r="B557" s="13" t="s">
        <v>1106</v>
      </c>
      <c r="C557" s="14" t="s">
        <v>1436</v>
      </c>
      <c r="D557" s="15" t="s">
        <v>160</v>
      </c>
      <c r="E557" s="28"/>
      <c r="F557" s="17">
        <f t="shared" si="31"/>
        <v>139.01600000000002</v>
      </c>
      <c r="G557" s="18">
        <f t="shared" si="33"/>
        <v>27.803200000000007</v>
      </c>
      <c r="J557" s="117">
        <v>347.54</v>
      </c>
      <c r="K557" s="120">
        <v>0.4</v>
      </c>
      <c r="L557" s="130"/>
      <c r="M557" s="129"/>
      <c r="N557" s="130"/>
      <c r="O557" s="130"/>
      <c r="P557" s="118">
        <f t="shared" si="32"/>
        <v>0.4</v>
      </c>
      <c r="Q557" s="134"/>
    </row>
    <row r="558" spans="1:17" ht="15.75" x14ac:dyDescent="0.25">
      <c r="A558" s="119" t="s">
        <v>703</v>
      </c>
      <c r="B558" s="13" t="s">
        <v>1107</v>
      </c>
      <c r="C558" s="14" t="s">
        <v>1436</v>
      </c>
      <c r="D558" s="15" t="s">
        <v>160</v>
      </c>
      <c r="E558" s="28"/>
      <c r="F558" s="17">
        <f t="shared" si="31"/>
        <v>514.02470000000005</v>
      </c>
      <c r="G558" s="18">
        <f t="shared" si="33"/>
        <v>102.80494</v>
      </c>
      <c r="J558" s="117">
        <v>319.27</v>
      </c>
      <c r="K558" s="120">
        <v>1.61</v>
      </c>
      <c r="L558" s="130"/>
      <c r="M558" s="129"/>
      <c r="N558" s="130"/>
      <c r="O558" s="130"/>
      <c r="P558" s="118">
        <f t="shared" si="32"/>
        <v>1.61</v>
      </c>
      <c r="Q558" s="134"/>
    </row>
    <row r="559" spans="1:17" ht="15.75" x14ac:dyDescent="0.25">
      <c r="A559" s="119" t="s">
        <v>704</v>
      </c>
      <c r="B559" s="13" t="s">
        <v>1108</v>
      </c>
      <c r="C559" s="14" t="s">
        <v>1436</v>
      </c>
      <c r="D559" s="15" t="s">
        <v>160</v>
      </c>
      <c r="E559" s="28"/>
      <c r="F559" s="17">
        <f t="shared" si="31"/>
        <v>536.67740000000003</v>
      </c>
      <c r="G559" s="18">
        <f t="shared" si="33"/>
        <v>107.33548</v>
      </c>
      <c r="J559" s="117">
        <v>333.34</v>
      </c>
      <c r="K559" s="120">
        <v>1.61</v>
      </c>
      <c r="L559" s="130"/>
      <c r="M559" s="129"/>
      <c r="N559" s="130"/>
      <c r="O559" s="130"/>
      <c r="P559" s="118">
        <f t="shared" si="32"/>
        <v>1.61</v>
      </c>
      <c r="Q559" s="134"/>
    </row>
    <row r="560" spans="1:17" ht="15.75" x14ac:dyDescent="0.25">
      <c r="A560" s="119" t="s">
        <v>705</v>
      </c>
      <c r="B560" s="13" t="s">
        <v>1109</v>
      </c>
      <c r="C560" s="14" t="s">
        <v>1436</v>
      </c>
      <c r="D560" s="15" t="s">
        <v>160</v>
      </c>
      <c r="E560" s="28"/>
      <c r="F560" s="17">
        <f t="shared" si="31"/>
        <v>139.16400000000002</v>
      </c>
      <c r="G560" s="18">
        <f t="shared" si="33"/>
        <v>27.832800000000002</v>
      </c>
      <c r="J560" s="117">
        <v>347.91</v>
      </c>
      <c r="K560" s="120">
        <v>0.4</v>
      </c>
      <c r="L560" s="130"/>
      <c r="M560" s="129"/>
      <c r="N560" s="130"/>
      <c r="O560" s="130"/>
      <c r="P560" s="118">
        <f t="shared" si="32"/>
        <v>0.4</v>
      </c>
      <c r="Q560" s="134"/>
    </row>
    <row r="561" spans="1:17" ht="15.75" x14ac:dyDescent="0.25">
      <c r="A561" s="119" t="s">
        <v>706</v>
      </c>
      <c r="B561" s="13" t="s">
        <v>1110</v>
      </c>
      <c r="C561" s="14" t="s">
        <v>1436</v>
      </c>
      <c r="D561" s="15" t="s">
        <v>160</v>
      </c>
      <c r="E561" s="28"/>
      <c r="F561" s="17">
        <f t="shared" si="31"/>
        <v>145.44800000000001</v>
      </c>
      <c r="G561" s="18">
        <f t="shared" si="33"/>
        <v>29.089600000000001</v>
      </c>
      <c r="J561" s="117">
        <v>363.62</v>
      </c>
      <c r="K561" s="120">
        <v>0.4</v>
      </c>
      <c r="L561" s="130"/>
      <c r="M561" s="129"/>
      <c r="N561" s="130"/>
      <c r="O561" s="130"/>
      <c r="P561" s="118">
        <f t="shared" si="32"/>
        <v>0.4</v>
      </c>
      <c r="Q561" s="134"/>
    </row>
    <row r="562" spans="1:17" ht="15.75" x14ac:dyDescent="0.25">
      <c r="A562" s="119" t="s">
        <v>707</v>
      </c>
      <c r="B562" s="13" t="s">
        <v>1111</v>
      </c>
      <c r="C562" s="14" t="s">
        <v>1436</v>
      </c>
      <c r="D562" s="15" t="s">
        <v>160</v>
      </c>
      <c r="E562" s="28"/>
      <c r="F562" s="17">
        <f t="shared" si="31"/>
        <v>329.00260000000003</v>
      </c>
      <c r="G562" s="18">
        <f t="shared" si="33"/>
        <v>65.800520000000006</v>
      </c>
      <c r="J562" s="117">
        <v>319.42</v>
      </c>
      <c r="K562" s="120">
        <v>1.03</v>
      </c>
      <c r="L562" s="130"/>
      <c r="M562" s="129"/>
      <c r="N562" s="130"/>
      <c r="O562" s="130"/>
      <c r="P562" s="118">
        <f t="shared" si="32"/>
        <v>1.03</v>
      </c>
      <c r="Q562" s="134"/>
    </row>
    <row r="563" spans="1:17" ht="15.75" x14ac:dyDescent="0.25">
      <c r="A563" s="119" t="s">
        <v>708</v>
      </c>
      <c r="B563" s="13" t="s">
        <v>1112</v>
      </c>
      <c r="C563" s="14" t="s">
        <v>1436</v>
      </c>
      <c r="D563" s="15" t="s">
        <v>160</v>
      </c>
      <c r="E563" s="28"/>
      <c r="F563" s="17">
        <f t="shared" si="31"/>
        <v>354.03160000000003</v>
      </c>
      <c r="G563" s="18">
        <f t="shared" si="33"/>
        <v>70.806319999999999</v>
      </c>
      <c r="J563" s="117">
        <v>343.72</v>
      </c>
      <c r="K563" s="120">
        <v>1.03</v>
      </c>
      <c r="L563" s="130"/>
      <c r="M563" s="129"/>
      <c r="N563" s="130"/>
      <c r="O563" s="130"/>
      <c r="P563" s="118">
        <f t="shared" si="32"/>
        <v>1.03</v>
      </c>
      <c r="Q563" s="134"/>
    </row>
    <row r="564" spans="1:17" ht="15.75" x14ac:dyDescent="0.25">
      <c r="A564" s="119" t="s">
        <v>709</v>
      </c>
      <c r="B564" s="13" t="s">
        <v>1113</v>
      </c>
      <c r="C564" s="14" t="s">
        <v>1436</v>
      </c>
      <c r="D564" s="15" t="s">
        <v>160</v>
      </c>
      <c r="E564" s="28"/>
      <c r="F564" s="17">
        <f t="shared" si="31"/>
        <v>354.03160000000003</v>
      </c>
      <c r="G564" s="18">
        <f t="shared" si="33"/>
        <v>70.806319999999999</v>
      </c>
      <c r="J564" s="117">
        <v>343.72</v>
      </c>
      <c r="K564" s="120">
        <v>1.03</v>
      </c>
      <c r="L564" s="130"/>
      <c r="M564" s="129"/>
      <c r="N564" s="130"/>
      <c r="O564" s="130"/>
      <c r="P564" s="118">
        <f t="shared" si="32"/>
        <v>1.03</v>
      </c>
      <c r="Q564" s="134"/>
    </row>
    <row r="565" spans="1:17" ht="15.75" x14ac:dyDescent="0.25">
      <c r="A565" s="119" t="s">
        <v>710</v>
      </c>
      <c r="B565" s="13" t="s">
        <v>1114</v>
      </c>
      <c r="C565" s="14" t="s">
        <v>1436</v>
      </c>
      <c r="D565" s="15" t="s">
        <v>160</v>
      </c>
      <c r="E565" s="28"/>
      <c r="F565" s="17">
        <f t="shared" si="31"/>
        <v>83.152500000000003</v>
      </c>
      <c r="G565" s="18">
        <f t="shared" si="33"/>
        <v>16.630500000000001</v>
      </c>
      <c r="J565" s="117">
        <v>332.61</v>
      </c>
      <c r="K565" s="120">
        <v>0.25</v>
      </c>
      <c r="L565" s="130"/>
      <c r="M565" s="129"/>
      <c r="N565" s="130"/>
      <c r="O565" s="130"/>
      <c r="P565" s="118">
        <f t="shared" si="32"/>
        <v>0.25</v>
      </c>
      <c r="Q565" s="134"/>
    </row>
    <row r="566" spans="1:17" ht="15.75" x14ac:dyDescent="0.25">
      <c r="A566" s="119" t="s">
        <v>711</v>
      </c>
      <c r="B566" s="13" t="s">
        <v>1115</v>
      </c>
      <c r="C566" s="14" t="s">
        <v>1436</v>
      </c>
      <c r="D566" s="15" t="s">
        <v>160</v>
      </c>
      <c r="E566" s="28"/>
      <c r="F566" s="17">
        <f t="shared" si="31"/>
        <v>90.132499999999993</v>
      </c>
      <c r="G566" s="18">
        <f t="shared" si="33"/>
        <v>18.026499999999999</v>
      </c>
      <c r="J566" s="117">
        <v>360.53</v>
      </c>
      <c r="K566" s="120">
        <v>0.25</v>
      </c>
      <c r="L566" s="130"/>
      <c r="M566" s="129"/>
      <c r="N566" s="130"/>
      <c r="O566" s="130"/>
      <c r="P566" s="118">
        <f t="shared" si="32"/>
        <v>0.25</v>
      </c>
      <c r="Q566" s="134"/>
    </row>
    <row r="567" spans="1:17" ht="15.75" x14ac:dyDescent="0.25">
      <c r="A567" s="119" t="s">
        <v>712</v>
      </c>
      <c r="B567" s="13" t="s">
        <v>1116</v>
      </c>
      <c r="C567" s="14" t="s">
        <v>1436</v>
      </c>
      <c r="D567" s="15" t="s">
        <v>160</v>
      </c>
      <c r="E567" s="28"/>
      <c r="F567" s="17">
        <f t="shared" si="31"/>
        <v>90.132499999999993</v>
      </c>
      <c r="G567" s="18">
        <f t="shared" si="33"/>
        <v>18.026499999999999</v>
      </c>
      <c r="J567" s="117">
        <v>360.53</v>
      </c>
      <c r="K567" s="120">
        <v>0.25</v>
      </c>
      <c r="L567" s="130"/>
      <c r="M567" s="129"/>
      <c r="N567" s="130"/>
      <c r="O567" s="130"/>
      <c r="P567" s="118">
        <f t="shared" si="32"/>
        <v>0.25</v>
      </c>
      <c r="Q567" s="134"/>
    </row>
    <row r="568" spans="1:17" ht="15.75" x14ac:dyDescent="0.25">
      <c r="A568" s="119" t="s">
        <v>713</v>
      </c>
      <c r="B568" s="13" t="s">
        <v>1117</v>
      </c>
      <c r="C568" s="14" t="s">
        <v>1436</v>
      </c>
      <c r="D568" s="15" t="s">
        <v>160</v>
      </c>
      <c r="E568" s="28"/>
      <c r="F568" s="17">
        <f t="shared" si="31"/>
        <v>430.08640000000003</v>
      </c>
      <c r="G568" s="18">
        <f t="shared" si="33"/>
        <v>86.017280000000014</v>
      </c>
      <c r="J568" s="117">
        <v>364.48</v>
      </c>
      <c r="K568" s="120">
        <v>1.18</v>
      </c>
      <c r="L568" s="130"/>
      <c r="M568" s="129"/>
      <c r="N568" s="130"/>
      <c r="O568" s="130"/>
      <c r="P568" s="118">
        <f t="shared" si="32"/>
        <v>1.18</v>
      </c>
      <c r="Q568" s="134"/>
    </row>
    <row r="569" spans="1:17" ht="15.75" x14ac:dyDescent="0.25">
      <c r="A569" s="119" t="s">
        <v>714</v>
      </c>
      <c r="B569" s="13" t="s">
        <v>1118</v>
      </c>
      <c r="C569" s="14" t="s">
        <v>1436</v>
      </c>
      <c r="D569" s="15" t="s">
        <v>160</v>
      </c>
      <c r="E569" s="28"/>
      <c r="F569" s="17">
        <f t="shared" si="31"/>
        <v>464.77839999999998</v>
      </c>
      <c r="G569" s="18">
        <f t="shared" si="33"/>
        <v>92.955679999999987</v>
      </c>
      <c r="J569" s="117">
        <v>393.88</v>
      </c>
      <c r="K569" s="120">
        <v>1.18</v>
      </c>
      <c r="L569" s="130"/>
      <c r="M569" s="129"/>
      <c r="N569" s="130"/>
      <c r="O569" s="130"/>
      <c r="P569" s="118">
        <f t="shared" si="32"/>
        <v>1.18</v>
      </c>
      <c r="Q569" s="134"/>
    </row>
    <row r="570" spans="1:17" ht="15.75" x14ac:dyDescent="0.25">
      <c r="A570" s="119" t="s">
        <v>715</v>
      </c>
      <c r="B570" s="13" t="s">
        <v>1119</v>
      </c>
      <c r="C570" s="14" t="s">
        <v>1436</v>
      </c>
      <c r="D570" s="15" t="s">
        <v>160</v>
      </c>
      <c r="E570" s="28"/>
      <c r="F570" s="17">
        <f t="shared" si="31"/>
        <v>464.77839999999998</v>
      </c>
      <c r="G570" s="18">
        <f t="shared" si="33"/>
        <v>92.955679999999987</v>
      </c>
      <c r="J570" s="117">
        <v>393.88</v>
      </c>
      <c r="K570" s="120">
        <v>1.18</v>
      </c>
      <c r="L570" s="130"/>
      <c r="M570" s="129"/>
      <c r="N570" s="130"/>
      <c r="O570" s="130"/>
      <c r="P570" s="118">
        <f t="shared" si="32"/>
        <v>1.18</v>
      </c>
      <c r="Q570" s="134"/>
    </row>
    <row r="571" spans="1:17" ht="15.75" x14ac:dyDescent="0.25">
      <c r="A571" s="119" t="s">
        <v>716</v>
      </c>
      <c r="B571" s="13" t="s">
        <v>1120</v>
      </c>
      <c r="C571" s="14" t="s">
        <v>1436</v>
      </c>
      <c r="D571" s="15" t="s">
        <v>160</v>
      </c>
      <c r="E571" s="28"/>
      <c r="F571" s="17">
        <f t="shared" si="31"/>
        <v>109.214</v>
      </c>
      <c r="G571" s="18">
        <f t="shared" si="33"/>
        <v>21.842799999999997</v>
      </c>
      <c r="J571" s="117">
        <v>376.6</v>
      </c>
      <c r="K571" s="120">
        <v>0.28999999999999998</v>
      </c>
      <c r="L571" s="130"/>
      <c r="M571" s="129"/>
      <c r="N571" s="130"/>
      <c r="O571" s="130"/>
      <c r="P571" s="118">
        <f t="shared" si="32"/>
        <v>0.28999999999999998</v>
      </c>
      <c r="Q571" s="134"/>
    </row>
    <row r="572" spans="1:17" ht="15.75" x14ac:dyDescent="0.25">
      <c r="A572" s="119" t="s">
        <v>717</v>
      </c>
      <c r="B572" s="13" t="s">
        <v>1121</v>
      </c>
      <c r="C572" s="14" t="s">
        <v>1436</v>
      </c>
      <c r="D572" s="15" t="s">
        <v>160</v>
      </c>
      <c r="E572" s="28"/>
      <c r="F572" s="17">
        <f t="shared" si="31"/>
        <v>116.21169999999999</v>
      </c>
      <c r="G572" s="18">
        <f t="shared" si="33"/>
        <v>23.242339999999999</v>
      </c>
      <c r="J572" s="117">
        <v>400.73</v>
      </c>
      <c r="K572" s="120">
        <v>0.28999999999999998</v>
      </c>
      <c r="L572" s="130"/>
      <c r="M572" s="129"/>
      <c r="N572" s="130"/>
      <c r="O572" s="130"/>
      <c r="P572" s="118">
        <f t="shared" si="32"/>
        <v>0.28999999999999998</v>
      </c>
      <c r="Q572" s="134"/>
    </row>
    <row r="573" spans="1:17" ht="15.75" x14ac:dyDescent="0.25">
      <c r="A573" s="119" t="s">
        <v>718</v>
      </c>
      <c r="B573" s="13" t="s">
        <v>1122</v>
      </c>
      <c r="C573" s="14" t="s">
        <v>1436</v>
      </c>
      <c r="D573" s="15" t="s">
        <v>160</v>
      </c>
      <c r="E573" s="28"/>
      <c r="F573" s="17">
        <f t="shared" si="31"/>
        <v>116.21169999999999</v>
      </c>
      <c r="G573" s="18">
        <f t="shared" si="33"/>
        <v>23.242339999999999</v>
      </c>
      <c r="J573" s="117">
        <v>400.73</v>
      </c>
      <c r="K573" s="120">
        <v>0.28999999999999998</v>
      </c>
      <c r="L573" s="130"/>
      <c r="M573" s="129"/>
      <c r="N573" s="130"/>
      <c r="O573" s="130"/>
      <c r="P573" s="118">
        <f t="shared" si="32"/>
        <v>0.28999999999999998</v>
      </c>
      <c r="Q573" s="134"/>
    </row>
    <row r="574" spans="1:17" ht="15.75" x14ac:dyDescent="0.25">
      <c r="A574" s="119" t="s">
        <v>719</v>
      </c>
      <c r="B574" s="13" t="s">
        <v>1123</v>
      </c>
      <c r="C574" s="14" t="s">
        <v>1436</v>
      </c>
      <c r="D574" s="15" t="s">
        <v>160</v>
      </c>
      <c r="E574" s="28"/>
      <c r="F574" s="17">
        <f t="shared" si="31"/>
        <v>490.52599999999995</v>
      </c>
      <c r="G574" s="18">
        <f t="shared" si="33"/>
        <v>98.105199999999982</v>
      </c>
      <c r="J574" s="117">
        <v>415.7</v>
      </c>
      <c r="K574" s="120">
        <v>1.18</v>
      </c>
      <c r="L574" s="130"/>
      <c r="M574" s="129"/>
      <c r="N574" s="130"/>
      <c r="O574" s="130"/>
      <c r="P574" s="118">
        <f t="shared" si="32"/>
        <v>1.18</v>
      </c>
      <c r="Q574" s="134"/>
    </row>
    <row r="575" spans="1:17" ht="15.75" x14ac:dyDescent="0.25">
      <c r="A575" s="119" t="s">
        <v>720</v>
      </c>
      <c r="B575" s="13" t="s">
        <v>1124</v>
      </c>
      <c r="C575" s="14" t="s">
        <v>1436</v>
      </c>
      <c r="D575" s="15" t="s">
        <v>160</v>
      </c>
      <c r="E575" s="28"/>
      <c r="F575" s="17">
        <f t="shared" si="31"/>
        <v>515.56560000000002</v>
      </c>
      <c r="G575" s="18">
        <f t="shared" si="33"/>
        <v>103.11312</v>
      </c>
      <c r="J575" s="117">
        <v>436.92</v>
      </c>
      <c r="K575" s="120">
        <v>1.18</v>
      </c>
      <c r="L575" s="130"/>
      <c r="M575" s="129"/>
      <c r="N575" s="130"/>
      <c r="O575" s="130"/>
      <c r="P575" s="118">
        <f t="shared" si="32"/>
        <v>1.18</v>
      </c>
      <c r="Q575" s="134"/>
    </row>
    <row r="576" spans="1:17" ht="15.75" x14ac:dyDescent="0.25">
      <c r="A576" s="119" t="s">
        <v>721</v>
      </c>
      <c r="B576" s="13" t="s">
        <v>1125</v>
      </c>
      <c r="C576" s="14" t="s">
        <v>1436</v>
      </c>
      <c r="D576" s="15" t="s">
        <v>160</v>
      </c>
      <c r="E576" s="28"/>
      <c r="F576" s="17">
        <f t="shared" si="31"/>
        <v>121.08369999999998</v>
      </c>
      <c r="G576" s="18">
        <f t="shared" si="33"/>
        <v>24.216739999999994</v>
      </c>
      <c r="J576" s="117">
        <v>417.53</v>
      </c>
      <c r="K576" s="120">
        <v>0.28999999999999998</v>
      </c>
      <c r="L576" s="130"/>
      <c r="M576" s="129"/>
      <c r="N576" s="130"/>
      <c r="O576" s="130"/>
      <c r="P576" s="118">
        <f t="shared" si="32"/>
        <v>0.28999999999999998</v>
      </c>
      <c r="Q576" s="134"/>
    </row>
    <row r="577" spans="1:17" ht="15.75" x14ac:dyDescent="0.25">
      <c r="A577" s="119" t="s">
        <v>722</v>
      </c>
      <c r="B577" s="13" t="s">
        <v>1126</v>
      </c>
      <c r="C577" s="14" t="s">
        <v>1436</v>
      </c>
      <c r="D577" s="15" t="s">
        <v>160</v>
      </c>
      <c r="E577" s="28"/>
      <c r="F577" s="17">
        <f t="shared" si="31"/>
        <v>128.0669</v>
      </c>
      <c r="G577" s="18">
        <f t="shared" si="33"/>
        <v>25.613380000000003</v>
      </c>
      <c r="J577" s="117">
        <v>441.61</v>
      </c>
      <c r="K577" s="120">
        <v>0.28999999999999998</v>
      </c>
      <c r="L577" s="130"/>
      <c r="M577" s="129"/>
      <c r="N577" s="130"/>
      <c r="O577" s="130"/>
      <c r="P577" s="118">
        <f t="shared" si="32"/>
        <v>0.28999999999999998</v>
      </c>
      <c r="Q577" s="134"/>
    </row>
    <row r="578" spans="1:17" ht="15.75" x14ac:dyDescent="0.25">
      <c r="A578" s="119" t="s">
        <v>723</v>
      </c>
      <c r="B578" s="13" t="s">
        <v>1127</v>
      </c>
      <c r="C578" s="14" t="s">
        <v>1436</v>
      </c>
      <c r="D578" s="15" t="s">
        <v>160</v>
      </c>
      <c r="E578" s="28"/>
      <c r="F578" s="17">
        <f t="shared" ref="F578:F641" si="34">J578*K578</f>
        <v>589.00240000000008</v>
      </c>
      <c r="G578" s="18">
        <f t="shared" si="33"/>
        <v>117.80048000000002</v>
      </c>
      <c r="J578" s="117">
        <v>320.11</v>
      </c>
      <c r="K578" s="120">
        <v>1.84</v>
      </c>
      <c r="L578" s="130"/>
      <c r="M578" s="129" t="s">
        <v>585</v>
      </c>
      <c r="N578" s="130"/>
      <c r="O578" s="130"/>
      <c r="P578" s="118">
        <f t="shared" si="32"/>
        <v>1.84</v>
      </c>
      <c r="Q578" s="134"/>
    </row>
    <row r="579" spans="1:17" ht="15.75" x14ac:dyDescent="0.25">
      <c r="A579" s="119" t="s">
        <v>724</v>
      </c>
      <c r="B579" s="13" t="s">
        <v>1128</v>
      </c>
      <c r="C579" s="14" t="s">
        <v>1436</v>
      </c>
      <c r="D579" s="15" t="s">
        <v>160</v>
      </c>
      <c r="E579" s="28"/>
      <c r="F579" s="17">
        <f t="shared" si="34"/>
        <v>613.97120000000007</v>
      </c>
      <c r="G579" s="18">
        <f t="shared" si="33"/>
        <v>122.79424</v>
      </c>
      <c r="J579" s="117">
        <v>333.68</v>
      </c>
      <c r="K579" s="120">
        <v>1.84</v>
      </c>
      <c r="L579" s="130"/>
      <c r="M579" s="129"/>
      <c r="N579" s="130"/>
      <c r="O579" s="130"/>
      <c r="P579" s="118">
        <f t="shared" si="32"/>
        <v>1.84</v>
      </c>
      <c r="Q579" s="134"/>
    </row>
    <row r="580" spans="1:17" ht="15.75" x14ac:dyDescent="0.25">
      <c r="A580" s="119" t="s">
        <v>725</v>
      </c>
      <c r="B580" s="13" t="s">
        <v>1129</v>
      </c>
      <c r="C580" s="14" t="s">
        <v>1436</v>
      </c>
      <c r="D580" s="15" t="s">
        <v>160</v>
      </c>
      <c r="E580" s="28"/>
      <c r="F580" s="17">
        <f t="shared" si="34"/>
        <v>148.8974</v>
      </c>
      <c r="G580" s="18">
        <f t="shared" si="33"/>
        <v>29.779480000000003</v>
      </c>
      <c r="J580" s="117">
        <v>323.69</v>
      </c>
      <c r="K580" s="120">
        <v>0.46</v>
      </c>
      <c r="L580" s="130"/>
      <c r="M580" s="129"/>
      <c r="N580" s="130"/>
      <c r="O580" s="130"/>
      <c r="P580" s="118">
        <f t="shared" si="32"/>
        <v>0.46</v>
      </c>
      <c r="Q580" s="134"/>
    </row>
    <row r="581" spans="1:17" ht="15.75" x14ac:dyDescent="0.25">
      <c r="A581" s="119" t="s">
        <v>726</v>
      </c>
      <c r="B581" s="13" t="s">
        <v>1130</v>
      </c>
      <c r="C581" s="14" t="s">
        <v>1436</v>
      </c>
      <c r="D581" s="15" t="s">
        <v>160</v>
      </c>
      <c r="E581" s="28"/>
      <c r="F581" s="17">
        <f t="shared" si="34"/>
        <v>155.89860000000002</v>
      </c>
      <c r="G581" s="18">
        <f t="shared" si="33"/>
        <v>31.179720000000003</v>
      </c>
      <c r="J581" s="117">
        <v>338.91</v>
      </c>
      <c r="K581" s="120">
        <v>0.46</v>
      </c>
      <c r="L581" s="130"/>
      <c r="M581" s="129"/>
      <c r="N581" s="130"/>
      <c r="O581" s="130"/>
      <c r="P581" s="118">
        <f t="shared" si="32"/>
        <v>0.46</v>
      </c>
      <c r="Q581" s="134"/>
    </row>
    <row r="582" spans="1:17" ht="15.75" x14ac:dyDescent="0.25">
      <c r="A582" s="119" t="s">
        <v>727</v>
      </c>
      <c r="B582" s="13" t="s">
        <v>1131</v>
      </c>
      <c r="C582" s="14" t="s">
        <v>1436</v>
      </c>
      <c r="D582" s="15" t="s">
        <v>160</v>
      </c>
      <c r="E582" s="28"/>
      <c r="F582" s="17">
        <f t="shared" si="34"/>
        <v>639.74959999999999</v>
      </c>
      <c r="G582" s="18">
        <f t="shared" si="33"/>
        <v>127.94992000000001</v>
      </c>
      <c r="J582" s="117">
        <v>347.69</v>
      </c>
      <c r="K582" s="120">
        <v>1.84</v>
      </c>
      <c r="L582" s="130"/>
      <c r="M582" s="129"/>
      <c r="N582" s="130"/>
      <c r="O582" s="130"/>
      <c r="P582" s="118">
        <f t="shared" si="32"/>
        <v>1.84</v>
      </c>
      <c r="Q582" s="134"/>
    </row>
    <row r="583" spans="1:17" ht="15.75" x14ac:dyDescent="0.25">
      <c r="A583" s="119" t="s">
        <v>728</v>
      </c>
      <c r="B583" s="13" t="s">
        <v>1132</v>
      </c>
      <c r="C583" s="14" t="s">
        <v>1436</v>
      </c>
      <c r="D583" s="15" t="s">
        <v>160</v>
      </c>
      <c r="E583" s="28"/>
      <c r="F583" s="17">
        <f t="shared" si="34"/>
        <v>664.8288</v>
      </c>
      <c r="G583" s="18">
        <f t="shared" si="33"/>
        <v>132.96576000000002</v>
      </c>
      <c r="J583" s="117">
        <v>361.32</v>
      </c>
      <c r="K583" s="120">
        <v>1.84</v>
      </c>
      <c r="L583" s="130"/>
      <c r="M583" s="129"/>
      <c r="N583" s="130"/>
      <c r="O583" s="130"/>
      <c r="P583" s="118">
        <f t="shared" si="32"/>
        <v>1.84</v>
      </c>
      <c r="Q583" s="134"/>
    </row>
    <row r="584" spans="1:17" ht="15.75" x14ac:dyDescent="0.25">
      <c r="A584" s="119" t="s">
        <v>729</v>
      </c>
      <c r="B584" s="13" t="s">
        <v>1133</v>
      </c>
      <c r="C584" s="14" t="s">
        <v>1436</v>
      </c>
      <c r="D584" s="15" t="s">
        <v>160</v>
      </c>
      <c r="E584" s="28"/>
      <c r="F584" s="17">
        <f t="shared" si="34"/>
        <v>160.77000000000001</v>
      </c>
      <c r="G584" s="18">
        <f t="shared" si="33"/>
        <v>32.154000000000003</v>
      </c>
      <c r="J584" s="117">
        <v>349.5</v>
      </c>
      <c r="K584" s="120">
        <v>0.46</v>
      </c>
      <c r="L584" s="130"/>
      <c r="M584" s="129"/>
      <c r="N584" s="130"/>
      <c r="O584" s="130"/>
      <c r="P584" s="118">
        <f t="shared" si="32"/>
        <v>0.46</v>
      </c>
      <c r="Q584" s="134"/>
    </row>
    <row r="585" spans="1:17" ht="15.75" x14ac:dyDescent="0.25">
      <c r="A585" s="119" t="s">
        <v>730</v>
      </c>
      <c r="B585" s="13" t="s">
        <v>1134</v>
      </c>
      <c r="C585" s="14" t="s">
        <v>1436</v>
      </c>
      <c r="D585" s="15" t="s">
        <v>160</v>
      </c>
      <c r="E585" s="28"/>
      <c r="F585" s="17">
        <f t="shared" si="34"/>
        <v>167.75280000000001</v>
      </c>
      <c r="G585" s="18">
        <f t="shared" si="33"/>
        <v>33.550559999999997</v>
      </c>
      <c r="J585" s="117">
        <v>364.68</v>
      </c>
      <c r="K585" s="120">
        <v>0.46</v>
      </c>
      <c r="L585" s="130"/>
      <c r="M585" s="129"/>
      <c r="N585" s="130"/>
      <c r="O585" s="130"/>
      <c r="P585" s="118">
        <f t="shared" si="32"/>
        <v>0.46</v>
      </c>
      <c r="Q585" s="134"/>
    </row>
    <row r="586" spans="1:17" ht="15.75" x14ac:dyDescent="0.25">
      <c r="A586" s="119" t="s">
        <v>731</v>
      </c>
      <c r="B586" s="13" t="s">
        <v>1135</v>
      </c>
      <c r="C586" s="14" t="s">
        <v>1436</v>
      </c>
      <c r="D586" s="15" t="s">
        <v>160</v>
      </c>
      <c r="E586" s="28"/>
      <c r="F586" s="17">
        <f t="shared" si="34"/>
        <v>445.09780000000006</v>
      </c>
      <c r="G586" s="18">
        <f t="shared" si="33"/>
        <v>89.019560000000013</v>
      </c>
      <c r="J586" s="117">
        <v>334.66</v>
      </c>
      <c r="K586" s="120">
        <v>1.33</v>
      </c>
      <c r="L586" s="130"/>
      <c r="M586" s="129"/>
      <c r="N586" s="130"/>
      <c r="O586" s="130"/>
      <c r="P586" s="118">
        <f t="shared" si="32"/>
        <v>1.33</v>
      </c>
      <c r="Q586" s="134"/>
    </row>
    <row r="587" spans="1:17" ht="15.75" x14ac:dyDescent="0.25">
      <c r="A587" s="119" t="s">
        <v>732</v>
      </c>
      <c r="B587" s="13" t="s">
        <v>1136</v>
      </c>
      <c r="C587" s="14" t="s">
        <v>1436</v>
      </c>
      <c r="D587" s="15" t="s">
        <v>160</v>
      </c>
      <c r="E587" s="28"/>
      <c r="F587" s="17">
        <f t="shared" si="34"/>
        <v>473.69280000000003</v>
      </c>
      <c r="G587" s="18">
        <f t="shared" si="33"/>
        <v>94.738559999999993</v>
      </c>
      <c r="J587" s="117">
        <v>356.16</v>
      </c>
      <c r="K587" s="120">
        <v>1.33</v>
      </c>
      <c r="L587" s="130"/>
      <c r="M587" s="129"/>
      <c r="N587" s="130"/>
      <c r="O587" s="130"/>
      <c r="P587" s="118">
        <f t="shared" si="32"/>
        <v>1.33</v>
      </c>
      <c r="Q587" s="134"/>
    </row>
    <row r="588" spans="1:17" ht="15.75" x14ac:dyDescent="0.25">
      <c r="A588" s="119" t="s">
        <v>733</v>
      </c>
      <c r="B588" s="13" t="s">
        <v>1137</v>
      </c>
      <c r="C588" s="14" t="s">
        <v>1436</v>
      </c>
      <c r="D588" s="15" t="s">
        <v>160</v>
      </c>
      <c r="E588" s="28"/>
      <c r="F588" s="17">
        <f t="shared" si="34"/>
        <v>473.69280000000003</v>
      </c>
      <c r="G588" s="18">
        <f t="shared" si="33"/>
        <v>94.738559999999993</v>
      </c>
      <c r="J588" s="117">
        <v>356.16</v>
      </c>
      <c r="K588" s="120">
        <v>1.33</v>
      </c>
      <c r="L588" s="130"/>
      <c r="M588" s="129"/>
      <c r="N588" s="130"/>
      <c r="O588" s="130"/>
      <c r="P588" s="118">
        <f t="shared" si="32"/>
        <v>1.33</v>
      </c>
      <c r="Q588" s="134"/>
    </row>
    <row r="589" spans="1:17" ht="15.75" x14ac:dyDescent="0.25">
      <c r="A589" s="119" t="s">
        <v>734</v>
      </c>
      <c r="B589" s="13" t="s">
        <v>1138</v>
      </c>
      <c r="C589" s="14" t="s">
        <v>1436</v>
      </c>
      <c r="D589" s="15" t="s">
        <v>160</v>
      </c>
      <c r="E589" s="28"/>
      <c r="F589" s="17">
        <f t="shared" si="34"/>
        <v>115.137</v>
      </c>
      <c r="G589" s="18">
        <f t="shared" si="33"/>
        <v>23.027399999999997</v>
      </c>
      <c r="J589" s="117">
        <v>348.9</v>
      </c>
      <c r="K589" s="120">
        <v>0.33</v>
      </c>
      <c r="L589" s="130"/>
      <c r="M589" s="129"/>
      <c r="N589" s="130"/>
      <c r="O589" s="130"/>
      <c r="P589" s="118">
        <f t="shared" si="32"/>
        <v>0.33</v>
      </c>
      <c r="Q589" s="134"/>
    </row>
    <row r="590" spans="1:17" ht="15.75" x14ac:dyDescent="0.25">
      <c r="A590" s="119" t="s">
        <v>735</v>
      </c>
      <c r="B590" s="13" t="s">
        <v>1139</v>
      </c>
      <c r="C590" s="14" t="s">
        <v>1436</v>
      </c>
      <c r="D590" s="15" t="s">
        <v>160</v>
      </c>
      <c r="E590" s="28"/>
      <c r="F590" s="17">
        <f t="shared" si="34"/>
        <v>123.11969999999999</v>
      </c>
      <c r="G590" s="18">
        <f t="shared" si="33"/>
        <v>24.623939999999997</v>
      </c>
      <c r="J590" s="117">
        <v>373.09</v>
      </c>
      <c r="K590" s="120">
        <v>0.33</v>
      </c>
      <c r="L590" s="130"/>
      <c r="M590" s="129"/>
      <c r="N590" s="130"/>
      <c r="O590" s="130"/>
      <c r="P590" s="118">
        <f t="shared" si="32"/>
        <v>0.33</v>
      </c>
      <c r="Q590" s="134"/>
    </row>
    <row r="591" spans="1:17" ht="15.75" x14ac:dyDescent="0.25">
      <c r="A591" s="119" t="s">
        <v>736</v>
      </c>
      <c r="B591" s="13" t="s">
        <v>1140</v>
      </c>
      <c r="C591" s="14" t="s">
        <v>1436</v>
      </c>
      <c r="D591" s="15" t="s">
        <v>160</v>
      </c>
      <c r="E591" s="28"/>
      <c r="F591" s="17">
        <f t="shared" si="34"/>
        <v>123.11969999999999</v>
      </c>
      <c r="G591" s="18">
        <f t="shared" si="33"/>
        <v>24.623939999999997</v>
      </c>
      <c r="J591" s="117">
        <v>373.09</v>
      </c>
      <c r="K591" s="120">
        <v>0.33</v>
      </c>
      <c r="L591" s="130"/>
      <c r="M591" s="129"/>
      <c r="N591" s="130"/>
      <c r="O591" s="130"/>
      <c r="P591" s="118">
        <f t="shared" si="32"/>
        <v>0.33</v>
      </c>
      <c r="Q591" s="134"/>
    </row>
    <row r="592" spans="1:17" ht="15.75" x14ac:dyDescent="0.25">
      <c r="A592" s="119" t="s">
        <v>737</v>
      </c>
      <c r="B592" s="13" t="s">
        <v>1141</v>
      </c>
      <c r="C592" s="14" t="s">
        <v>1436</v>
      </c>
      <c r="D592" s="15" t="s">
        <v>160</v>
      </c>
      <c r="E592" s="28"/>
      <c r="F592" s="17">
        <f t="shared" si="34"/>
        <v>526.38</v>
      </c>
      <c r="G592" s="18">
        <f t="shared" si="33"/>
        <v>105.27600000000001</v>
      </c>
      <c r="J592" s="117">
        <v>350.92</v>
      </c>
      <c r="K592" s="120">
        <v>1.5</v>
      </c>
      <c r="L592" s="130"/>
      <c r="M592" s="129"/>
      <c r="N592" s="130"/>
      <c r="O592" s="130"/>
      <c r="P592" s="118">
        <f t="shared" si="32"/>
        <v>1.5</v>
      </c>
      <c r="Q592" s="134"/>
    </row>
    <row r="593" spans="1:17" ht="15.75" x14ac:dyDescent="0.25">
      <c r="A593" s="119" t="s">
        <v>738</v>
      </c>
      <c r="B593" s="13" t="s">
        <v>1142</v>
      </c>
      <c r="C593" s="14" t="s">
        <v>1436</v>
      </c>
      <c r="D593" s="15" t="s">
        <v>160</v>
      </c>
      <c r="E593" s="28"/>
      <c r="F593" s="17">
        <f t="shared" si="34"/>
        <v>554.97</v>
      </c>
      <c r="G593" s="18">
        <f t="shared" si="33"/>
        <v>110.99400000000001</v>
      </c>
      <c r="J593" s="117">
        <v>369.98</v>
      </c>
      <c r="K593" s="120">
        <v>1.5</v>
      </c>
      <c r="L593" s="130"/>
      <c r="M593" s="129"/>
      <c r="N593" s="130"/>
      <c r="O593" s="130"/>
      <c r="P593" s="118">
        <f t="shared" si="32"/>
        <v>1.5</v>
      </c>
      <c r="Q593" s="134"/>
    </row>
    <row r="594" spans="1:17" ht="15.75" x14ac:dyDescent="0.25">
      <c r="A594" s="119" t="s">
        <v>739</v>
      </c>
      <c r="B594" s="13" t="s">
        <v>1143</v>
      </c>
      <c r="C594" s="14" t="s">
        <v>1436</v>
      </c>
      <c r="D594" s="15" t="s">
        <v>160</v>
      </c>
      <c r="E594" s="28"/>
      <c r="F594" s="17">
        <f t="shared" si="34"/>
        <v>554.97</v>
      </c>
      <c r="G594" s="18">
        <f t="shared" si="33"/>
        <v>110.99400000000001</v>
      </c>
      <c r="J594" s="117">
        <v>369.98</v>
      </c>
      <c r="K594" s="120">
        <v>1.5</v>
      </c>
      <c r="L594" s="130"/>
      <c r="M594" s="129"/>
      <c r="N594" s="130"/>
      <c r="O594" s="130"/>
      <c r="P594" s="118">
        <f t="shared" si="32"/>
        <v>1.5</v>
      </c>
      <c r="Q594" s="134"/>
    </row>
    <row r="595" spans="1:17" ht="15.75" x14ac:dyDescent="0.25">
      <c r="A595" s="119" t="s">
        <v>740</v>
      </c>
      <c r="B595" s="13" t="s">
        <v>1144</v>
      </c>
      <c r="C595" s="14" t="s">
        <v>1436</v>
      </c>
      <c r="D595" s="15" t="s">
        <v>160</v>
      </c>
      <c r="E595" s="28"/>
      <c r="F595" s="17">
        <f t="shared" si="34"/>
        <v>133.41829999999999</v>
      </c>
      <c r="G595" s="18">
        <f t="shared" si="33"/>
        <v>26.68366</v>
      </c>
      <c r="J595" s="117">
        <v>360.59</v>
      </c>
      <c r="K595" s="120">
        <v>0.37</v>
      </c>
      <c r="L595" s="130"/>
      <c r="M595" s="129"/>
      <c r="N595" s="130"/>
      <c r="O595" s="130"/>
      <c r="P595" s="118">
        <f t="shared" si="32"/>
        <v>0.37</v>
      </c>
      <c r="Q595" s="134"/>
    </row>
    <row r="596" spans="1:17" ht="15.75" x14ac:dyDescent="0.25">
      <c r="A596" s="119" t="s">
        <v>741</v>
      </c>
      <c r="B596" s="13" t="s">
        <v>1145</v>
      </c>
      <c r="C596" s="14" t="s">
        <v>1436</v>
      </c>
      <c r="D596" s="15" t="s">
        <v>160</v>
      </c>
      <c r="E596" s="28"/>
      <c r="F596" s="17">
        <f t="shared" si="34"/>
        <v>141.3622</v>
      </c>
      <c r="G596" s="18">
        <f t="shared" si="33"/>
        <v>28.272440000000003</v>
      </c>
      <c r="J596" s="117">
        <v>382.06</v>
      </c>
      <c r="K596" s="120">
        <v>0.37</v>
      </c>
      <c r="L596" s="130"/>
      <c r="M596" s="129"/>
      <c r="N596" s="130"/>
      <c r="O596" s="130"/>
      <c r="P596" s="118">
        <f t="shared" si="32"/>
        <v>0.37</v>
      </c>
      <c r="Q596" s="134"/>
    </row>
    <row r="597" spans="1:17" ht="15.75" x14ac:dyDescent="0.25">
      <c r="A597" s="119" t="s">
        <v>742</v>
      </c>
      <c r="B597" s="13" t="s">
        <v>1146</v>
      </c>
      <c r="C597" s="14" t="s">
        <v>1436</v>
      </c>
      <c r="D597" s="15" t="s">
        <v>160</v>
      </c>
      <c r="E597" s="28"/>
      <c r="F597" s="17">
        <f t="shared" si="34"/>
        <v>141.3622</v>
      </c>
      <c r="G597" s="18">
        <f t="shared" si="33"/>
        <v>28.272440000000003</v>
      </c>
      <c r="J597" s="117">
        <v>382.06</v>
      </c>
      <c r="K597" s="120">
        <v>0.37</v>
      </c>
      <c r="L597" s="130"/>
      <c r="M597" s="129"/>
      <c r="N597" s="130"/>
      <c r="O597" s="130"/>
      <c r="P597" s="118">
        <f t="shared" si="32"/>
        <v>0.37</v>
      </c>
      <c r="Q597" s="134"/>
    </row>
    <row r="598" spans="1:17" ht="15.75" x14ac:dyDescent="0.25">
      <c r="A598" s="119" t="s">
        <v>743</v>
      </c>
      <c r="B598" s="13" t="s">
        <v>1147</v>
      </c>
      <c r="C598" s="14" t="s">
        <v>1436</v>
      </c>
      <c r="D598" s="15" t="s">
        <v>160</v>
      </c>
      <c r="E598" s="28"/>
      <c r="F598" s="17">
        <f t="shared" si="34"/>
        <v>601.21500000000003</v>
      </c>
      <c r="G598" s="18">
        <f t="shared" si="33"/>
        <v>120.24300000000001</v>
      </c>
      <c r="J598" s="117">
        <v>400.81</v>
      </c>
      <c r="K598" s="120">
        <v>1.5</v>
      </c>
      <c r="L598" s="130"/>
      <c r="M598" s="129"/>
      <c r="N598" s="130"/>
      <c r="O598" s="130"/>
      <c r="P598" s="118">
        <f t="shared" si="32"/>
        <v>1.5</v>
      </c>
      <c r="Q598" s="134"/>
    </row>
    <row r="599" spans="1:17" ht="15.75" x14ac:dyDescent="0.25">
      <c r="A599" s="119" t="s">
        <v>744</v>
      </c>
      <c r="B599" s="13" t="s">
        <v>1148</v>
      </c>
      <c r="C599" s="14" t="s">
        <v>1436</v>
      </c>
      <c r="D599" s="15" t="s">
        <v>160</v>
      </c>
      <c r="E599" s="28"/>
      <c r="F599" s="17">
        <f t="shared" si="34"/>
        <v>629.86500000000001</v>
      </c>
      <c r="G599" s="18">
        <f t="shared" si="33"/>
        <v>125.973</v>
      </c>
      <c r="J599" s="117">
        <v>419.91</v>
      </c>
      <c r="K599" s="120">
        <v>1.5</v>
      </c>
      <c r="L599" s="130"/>
      <c r="M599" s="129"/>
      <c r="N599" s="130"/>
      <c r="O599" s="130"/>
      <c r="P599" s="118">
        <f t="shared" si="32"/>
        <v>1.5</v>
      </c>
      <c r="Q599" s="134"/>
    </row>
    <row r="600" spans="1:17" ht="15.75" x14ac:dyDescent="0.25">
      <c r="A600" s="119" t="s">
        <v>745</v>
      </c>
      <c r="B600" s="13" t="s">
        <v>1149</v>
      </c>
      <c r="C600" s="14" t="s">
        <v>1436</v>
      </c>
      <c r="D600" s="15" t="s">
        <v>160</v>
      </c>
      <c r="E600" s="28"/>
      <c r="F600" s="17">
        <f t="shared" si="34"/>
        <v>146.2388</v>
      </c>
      <c r="G600" s="18">
        <f t="shared" si="33"/>
        <v>29.24776</v>
      </c>
      <c r="J600" s="117">
        <v>395.24</v>
      </c>
      <c r="K600" s="120">
        <v>0.37</v>
      </c>
      <c r="L600" s="130"/>
      <c r="M600" s="129"/>
      <c r="N600" s="130"/>
      <c r="O600" s="130"/>
      <c r="P600" s="118">
        <f t="shared" si="32"/>
        <v>0.37</v>
      </c>
      <c r="Q600" s="134"/>
    </row>
    <row r="601" spans="1:17" ht="15.75" x14ac:dyDescent="0.25">
      <c r="A601" s="119" t="s">
        <v>746</v>
      </c>
      <c r="B601" s="13" t="s">
        <v>1150</v>
      </c>
      <c r="C601" s="14" t="s">
        <v>1436</v>
      </c>
      <c r="D601" s="15" t="s">
        <v>160</v>
      </c>
      <c r="E601" s="28"/>
      <c r="F601" s="17">
        <f t="shared" si="34"/>
        <v>154.20859999999999</v>
      </c>
      <c r="G601" s="18">
        <f t="shared" si="33"/>
        <v>30.841719999999995</v>
      </c>
      <c r="J601" s="117">
        <v>416.78</v>
      </c>
      <c r="K601" s="120">
        <v>0.37</v>
      </c>
      <c r="L601" s="130"/>
      <c r="M601" s="129"/>
      <c r="N601" s="130"/>
      <c r="O601" s="130"/>
      <c r="P601" s="118">
        <f t="shared" si="32"/>
        <v>0.37</v>
      </c>
      <c r="Q601" s="134"/>
    </row>
    <row r="602" spans="1:17" ht="15.75" x14ac:dyDescent="0.25">
      <c r="A602" s="119" t="s">
        <v>747</v>
      </c>
      <c r="B602" s="13" t="s">
        <v>1151</v>
      </c>
      <c r="C602" s="14" t="s">
        <v>1436</v>
      </c>
      <c r="D602" s="15" t="s">
        <v>160</v>
      </c>
      <c r="E602" s="28"/>
      <c r="F602" s="17">
        <f t="shared" si="34"/>
        <v>719.05600000000004</v>
      </c>
      <c r="G602" s="18">
        <f t="shared" si="33"/>
        <v>143.81120000000001</v>
      </c>
      <c r="J602" s="117">
        <v>345.7</v>
      </c>
      <c r="K602" s="120">
        <v>2.08</v>
      </c>
      <c r="L602" s="130"/>
      <c r="M602" s="129"/>
      <c r="N602" s="130"/>
      <c r="O602" s="130"/>
      <c r="P602" s="118">
        <f t="shared" si="32"/>
        <v>2.08</v>
      </c>
      <c r="Q602" s="134"/>
    </row>
    <row r="603" spans="1:17" ht="15.75" x14ac:dyDescent="0.25">
      <c r="A603" s="119" t="s">
        <v>748</v>
      </c>
      <c r="B603" s="13" t="s">
        <v>1152</v>
      </c>
      <c r="C603" s="14" t="s">
        <v>1436</v>
      </c>
      <c r="D603" s="15" t="s">
        <v>160</v>
      </c>
      <c r="E603" s="28"/>
      <c r="F603" s="17">
        <f t="shared" si="34"/>
        <v>747.59360000000004</v>
      </c>
      <c r="G603" s="18">
        <f t="shared" si="33"/>
        <v>149.51872</v>
      </c>
      <c r="J603" s="117">
        <v>359.42</v>
      </c>
      <c r="K603" s="120">
        <v>2.08</v>
      </c>
      <c r="L603" s="130"/>
      <c r="M603" s="129"/>
      <c r="N603" s="130"/>
      <c r="O603" s="130"/>
      <c r="P603" s="118">
        <f t="shared" si="32"/>
        <v>2.08</v>
      </c>
      <c r="Q603" s="134"/>
    </row>
    <row r="604" spans="1:17" ht="15.75" x14ac:dyDescent="0.25">
      <c r="A604" s="119" t="s">
        <v>749</v>
      </c>
      <c r="B604" s="13" t="s">
        <v>1153</v>
      </c>
      <c r="C604" s="14" t="s">
        <v>1436</v>
      </c>
      <c r="D604" s="15" t="s">
        <v>160</v>
      </c>
      <c r="E604" s="28"/>
      <c r="F604" s="17">
        <f t="shared" si="34"/>
        <v>179.06610000000001</v>
      </c>
      <c r="G604" s="18">
        <f t="shared" si="33"/>
        <v>35.813220000000001</v>
      </c>
      <c r="J604" s="117">
        <v>351.11</v>
      </c>
      <c r="K604" s="120">
        <v>0.51</v>
      </c>
      <c r="L604" s="130"/>
      <c r="M604" s="129"/>
      <c r="N604" s="130"/>
      <c r="O604" s="130"/>
      <c r="P604" s="118">
        <f t="shared" si="32"/>
        <v>0.51</v>
      </c>
      <c r="Q604" s="134"/>
    </row>
    <row r="605" spans="1:17" ht="15.75" x14ac:dyDescent="0.25">
      <c r="A605" s="119" t="s">
        <v>750</v>
      </c>
      <c r="B605" s="13" t="s">
        <v>1154</v>
      </c>
      <c r="C605" s="14" t="s">
        <v>1436</v>
      </c>
      <c r="D605" s="15" t="s">
        <v>160</v>
      </c>
      <c r="E605" s="28"/>
      <c r="F605" s="17">
        <f t="shared" si="34"/>
        <v>187.03740000000002</v>
      </c>
      <c r="G605" s="18">
        <f t="shared" si="33"/>
        <v>37.407480000000007</v>
      </c>
      <c r="J605" s="117">
        <v>366.74</v>
      </c>
      <c r="K605" s="120">
        <v>0.51</v>
      </c>
      <c r="L605" s="130"/>
      <c r="M605" s="129"/>
      <c r="N605" s="130"/>
      <c r="O605" s="130"/>
      <c r="P605" s="118">
        <f t="shared" si="32"/>
        <v>0.51</v>
      </c>
      <c r="Q605" s="134"/>
    </row>
    <row r="606" spans="1:17" ht="15.75" x14ac:dyDescent="0.25">
      <c r="A606" s="119" t="s">
        <v>751</v>
      </c>
      <c r="B606" s="13" t="s">
        <v>1155</v>
      </c>
      <c r="C606" s="14" t="s">
        <v>1436</v>
      </c>
      <c r="D606" s="15" t="s">
        <v>160</v>
      </c>
      <c r="E606" s="28"/>
      <c r="F606" s="17">
        <f t="shared" si="34"/>
        <v>804.37760000000003</v>
      </c>
      <c r="G606" s="18">
        <f t="shared" si="33"/>
        <v>160.87551999999999</v>
      </c>
      <c r="J606" s="117">
        <v>386.72</v>
      </c>
      <c r="K606" s="120">
        <v>2.08</v>
      </c>
      <c r="L606" s="130"/>
      <c r="M606" s="129"/>
      <c r="N606" s="130"/>
      <c r="O606" s="130"/>
      <c r="P606" s="118">
        <f t="shared" si="32"/>
        <v>2.08</v>
      </c>
      <c r="Q606" s="134"/>
    </row>
    <row r="607" spans="1:17" ht="15.75" x14ac:dyDescent="0.25">
      <c r="A607" s="119" t="s">
        <v>752</v>
      </c>
      <c r="B607" s="13" t="s">
        <v>1156</v>
      </c>
      <c r="C607" s="14" t="s">
        <v>1436</v>
      </c>
      <c r="D607" s="15" t="s">
        <v>160</v>
      </c>
      <c r="E607" s="28"/>
      <c r="F607" s="17">
        <f t="shared" si="34"/>
        <v>832.99840000000006</v>
      </c>
      <c r="G607" s="18">
        <f t="shared" si="33"/>
        <v>166.59968000000001</v>
      </c>
      <c r="J607" s="117">
        <v>400.48</v>
      </c>
      <c r="K607" s="120">
        <v>2.08</v>
      </c>
      <c r="L607" s="130"/>
      <c r="M607" s="129"/>
      <c r="N607" s="130"/>
      <c r="O607" s="130"/>
      <c r="P607" s="118">
        <f t="shared" si="32"/>
        <v>2.08</v>
      </c>
      <c r="Q607" s="134"/>
    </row>
    <row r="608" spans="1:17" ht="15.75" x14ac:dyDescent="0.25">
      <c r="A608" s="119" t="s">
        <v>753</v>
      </c>
      <c r="B608" s="13" t="s">
        <v>1157</v>
      </c>
      <c r="C608" s="14" t="s">
        <v>1436</v>
      </c>
      <c r="D608" s="15" t="s">
        <v>160</v>
      </c>
      <c r="E608" s="28"/>
      <c r="F608" s="17">
        <f t="shared" si="34"/>
        <v>198.83879999999999</v>
      </c>
      <c r="G608" s="18">
        <f t="shared" si="33"/>
        <v>39.767759999999996</v>
      </c>
      <c r="J608" s="117">
        <v>389.88</v>
      </c>
      <c r="K608" s="120">
        <v>0.51</v>
      </c>
      <c r="L608" s="130"/>
      <c r="M608" s="129"/>
      <c r="N608" s="130"/>
      <c r="O608" s="130"/>
      <c r="P608" s="118">
        <f t="shared" si="32"/>
        <v>0.51</v>
      </c>
      <c r="Q608" s="134"/>
    </row>
    <row r="609" spans="1:17" ht="15.75" x14ac:dyDescent="0.25">
      <c r="A609" s="119" t="s">
        <v>754</v>
      </c>
      <c r="B609" s="13" t="s">
        <v>1158</v>
      </c>
      <c r="C609" s="14" t="s">
        <v>1436</v>
      </c>
      <c r="D609" s="15" t="s">
        <v>160</v>
      </c>
      <c r="E609" s="28"/>
      <c r="F609" s="17">
        <f t="shared" si="34"/>
        <v>206.8152</v>
      </c>
      <c r="G609" s="18">
        <f t="shared" si="33"/>
        <v>41.363039999999998</v>
      </c>
      <c r="J609" s="117">
        <v>405.52</v>
      </c>
      <c r="K609" s="120">
        <v>0.51</v>
      </c>
      <c r="L609" s="130"/>
      <c r="M609" s="129"/>
      <c r="N609" s="130"/>
      <c r="O609" s="130"/>
      <c r="P609" s="118">
        <f t="shared" si="32"/>
        <v>0.51</v>
      </c>
      <c r="Q609" s="134"/>
    </row>
    <row r="610" spans="1:17" ht="15.75" x14ac:dyDescent="0.25">
      <c r="A610" s="119" t="s">
        <v>755</v>
      </c>
      <c r="B610" s="13" t="s">
        <v>1159</v>
      </c>
      <c r="C610" s="14" t="s">
        <v>1436</v>
      </c>
      <c r="D610" s="15" t="s">
        <v>160</v>
      </c>
      <c r="E610" s="28"/>
      <c r="F610" s="17">
        <f t="shared" si="34"/>
        <v>631.33080000000007</v>
      </c>
      <c r="G610" s="18">
        <f t="shared" si="33"/>
        <v>126.26616000000001</v>
      </c>
      <c r="J610" s="117">
        <v>312.54000000000002</v>
      </c>
      <c r="K610" s="120">
        <v>2.02</v>
      </c>
      <c r="L610" s="130"/>
      <c r="M610" s="129"/>
      <c r="N610" s="130"/>
      <c r="O610" s="130"/>
      <c r="P610" s="118">
        <f t="shared" si="32"/>
        <v>2.02</v>
      </c>
      <c r="Q610" s="134"/>
    </row>
    <row r="611" spans="1:17" ht="15.75" x14ac:dyDescent="0.25">
      <c r="A611" s="119" t="s">
        <v>756</v>
      </c>
      <c r="B611" s="13" t="s">
        <v>1160</v>
      </c>
      <c r="C611" s="14" t="s">
        <v>1436</v>
      </c>
      <c r="D611" s="15" t="s">
        <v>160</v>
      </c>
      <c r="E611" s="28"/>
      <c r="F611" s="17">
        <f t="shared" si="34"/>
        <v>665.95360000000005</v>
      </c>
      <c r="G611" s="18">
        <f t="shared" si="33"/>
        <v>133.19072</v>
      </c>
      <c r="J611" s="117">
        <v>329.68</v>
      </c>
      <c r="K611" s="120">
        <v>2.02</v>
      </c>
      <c r="L611" s="130"/>
      <c r="M611" s="129"/>
      <c r="N611" s="130"/>
      <c r="O611" s="130"/>
      <c r="P611" s="118">
        <f t="shared" si="32"/>
        <v>2.02</v>
      </c>
      <c r="Q611" s="134"/>
    </row>
    <row r="612" spans="1:17" ht="15.75" x14ac:dyDescent="0.25">
      <c r="A612" s="119" t="s">
        <v>757</v>
      </c>
      <c r="B612" s="13" t="s">
        <v>1161</v>
      </c>
      <c r="C612" s="14" t="s">
        <v>1436</v>
      </c>
      <c r="D612" s="15" t="s">
        <v>160</v>
      </c>
      <c r="E612" s="28"/>
      <c r="F612" s="17">
        <f t="shared" si="34"/>
        <v>665.95360000000005</v>
      </c>
      <c r="G612" s="18">
        <f t="shared" si="33"/>
        <v>133.19072</v>
      </c>
      <c r="J612" s="117">
        <v>329.68</v>
      </c>
      <c r="K612" s="120">
        <v>2.02</v>
      </c>
      <c r="L612" s="130"/>
      <c r="M612" s="129"/>
      <c r="N612" s="130"/>
      <c r="O612" s="130"/>
      <c r="P612" s="118">
        <f t="shared" ref="P612:P675" si="35">K612</f>
        <v>2.02</v>
      </c>
      <c r="Q612" s="134"/>
    </row>
    <row r="613" spans="1:17" ht="15.75" x14ac:dyDescent="0.25">
      <c r="A613" s="119" t="s">
        <v>758</v>
      </c>
      <c r="B613" s="13" t="s">
        <v>1162</v>
      </c>
      <c r="C613" s="14" t="s">
        <v>1436</v>
      </c>
      <c r="D613" s="15" t="s">
        <v>160</v>
      </c>
      <c r="E613" s="28"/>
      <c r="F613" s="17">
        <f t="shared" si="34"/>
        <v>160.035</v>
      </c>
      <c r="G613" s="18">
        <f t="shared" si="33"/>
        <v>32.006999999999998</v>
      </c>
      <c r="J613" s="117">
        <v>320.07</v>
      </c>
      <c r="K613" s="120">
        <v>0.5</v>
      </c>
      <c r="L613" s="130"/>
      <c r="M613" s="129"/>
      <c r="N613" s="130"/>
      <c r="O613" s="130"/>
      <c r="P613" s="118">
        <f t="shared" si="35"/>
        <v>0.5</v>
      </c>
      <c r="Q613" s="134"/>
    </row>
    <row r="614" spans="1:17" ht="15.75" x14ac:dyDescent="0.25">
      <c r="A614" s="119" t="s">
        <v>759</v>
      </c>
      <c r="B614" s="13" t="s">
        <v>1163</v>
      </c>
      <c r="C614" s="14" t="s">
        <v>1436</v>
      </c>
      <c r="D614" s="15" t="s">
        <v>160</v>
      </c>
      <c r="E614" s="28"/>
      <c r="F614" s="17">
        <f t="shared" si="34"/>
        <v>169.67500000000001</v>
      </c>
      <c r="G614" s="18">
        <f t="shared" ref="G614:G677" si="36">F614*20/100</f>
        <v>33.935000000000002</v>
      </c>
      <c r="J614" s="117">
        <v>339.35</v>
      </c>
      <c r="K614" s="120">
        <v>0.5</v>
      </c>
      <c r="L614" s="130"/>
      <c r="M614" s="129"/>
      <c r="N614" s="130"/>
      <c r="O614" s="130"/>
      <c r="P614" s="118">
        <f t="shared" si="35"/>
        <v>0.5</v>
      </c>
      <c r="Q614" s="134"/>
    </row>
    <row r="615" spans="1:17" ht="15.75" x14ac:dyDescent="0.25">
      <c r="A615" s="119" t="s">
        <v>760</v>
      </c>
      <c r="B615" s="13" t="s">
        <v>1164</v>
      </c>
      <c r="C615" s="14" t="s">
        <v>1436</v>
      </c>
      <c r="D615" s="15" t="s">
        <v>160</v>
      </c>
      <c r="E615" s="28"/>
      <c r="F615" s="17">
        <f t="shared" si="34"/>
        <v>169.67500000000001</v>
      </c>
      <c r="G615" s="18">
        <f t="shared" si="36"/>
        <v>33.935000000000002</v>
      </c>
      <c r="J615" s="117">
        <v>339.35</v>
      </c>
      <c r="K615" s="120">
        <v>0.5</v>
      </c>
      <c r="L615" s="130"/>
      <c r="M615" s="129"/>
      <c r="N615" s="130"/>
      <c r="O615" s="130"/>
      <c r="P615" s="118">
        <f t="shared" si="35"/>
        <v>0.5</v>
      </c>
      <c r="Q615" s="134"/>
    </row>
    <row r="616" spans="1:17" ht="15.75" x14ac:dyDescent="0.25">
      <c r="A616" s="119" t="s">
        <v>761</v>
      </c>
      <c r="B616" s="13" t="s">
        <v>1165</v>
      </c>
      <c r="C616" s="14" t="s">
        <v>1436</v>
      </c>
      <c r="D616" s="15" t="s">
        <v>160</v>
      </c>
      <c r="E616" s="28"/>
      <c r="F616" s="17">
        <f t="shared" si="34"/>
        <v>777.9828</v>
      </c>
      <c r="G616" s="18">
        <f t="shared" si="36"/>
        <v>155.59655999999998</v>
      </c>
      <c r="J616" s="117">
        <v>385.14</v>
      </c>
      <c r="K616" s="120">
        <v>2.02</v>
      </c>
      <c r="L616" s="130"/>
      <c r="M616" s="129"/>
      <c r="N616" s="130"/>
      <c r="O616" s="130"/>
      <c r="P616" s="118">
        <f t="shared" si="35"/>
        <v>2.02</v>
      </c>
      <c r="Q616" s="134"/>
    </row>
    <row r="617" spans="1:17" ht="15.75" x14ac:dyDescent="0.25">
      <c r="A617" s="119" t="s">
        <v>762</v>
      </c>
      <c r="B617" s="13" t="s">
        <v>1166</v>
      </c>
      <c r="C617" s="14" t="s">
        <v>1436</v>
      </c>
      <c r="D617" s="15" t="s">
        <v>160</v>
      </c>
      <c r="E617" s="28"/>
      <c r="F617" s="17">
        <f t="shared" si="34"/>
        <v>812.60559999999998</v>
      </c>
      <c r="G617" s="18">
        <f t="shared" si="36"/>
        <v>162.52112</v>
      </c>
      <c r="J617" s="117">
        <v>402.28</v>
      </c>
      <c r="K617" s="120">
        <v>2.02</v>
      </c>
      <c r="L617" s="130"/>
      <c r="M617" s="129"/>
      <c r="N617" s="130"/>
      <c r="O617" s="130"/>
      <c r="P617" s="118">
        <f t="shared" si="35"/>
        <v>2.02</v>
      </c>
      <c r="Q617" s="134"/>
    </row>
    <row r="618" spans="1:17" ht="15.75" x14ac:dyDescent="0.25">
      <c r="A618" s="119" t="s">
        <v>763</v>
      </c>
      <c r="B618" s="13" t="s">
        <v>1167</v>
      </c>
      <c r="C618" s="14" t="s">
        <v>1436</v>
      </c>
      <c r="D618" s="15" t="s">
        <v>160</v>
      </c>
      <c r="E618" s="28"/>
      <c r="F618" s="17">
        <f t="shared" si="34"/>
        <v>189.86500000000001</v>
      </c>
      <c r="G618" s="18">
        <f t="shared" si="36"/>
        <v>37.972999999999999</v>
      </c>
      <c r="J618" s="117">
        <v>379.73</v>
      </c>
      <c r="K618" s="120">
        <v>0.5</v>
      </c>
      <c r="L618" s="130"/>
      <c r="M618" s="129"/>
      <c r="N618" s="130"/>
      <c r="O618" s="130"/>
      <c r="P618" s="118">
        <f t="shared" si="35"/>
        <v>0.5</v>
      </c>
      <c r="Q618" s="134"/>
    </row>
    <row r="619" spans="1:17" ht="15.75" x14ac:dyDescent="0.25">
      <c r="A619" s="119" t="s">
        <v>764</v>
      </c>
      <c r="B619" s="13" t="s">
        <v>1168</v>
      </c>
      <c r="C619" s="14" t="s">
        <v>1436</v>
      </c>
      <c r="D619" s="15" t="s">
        <v>160</v>
      </c>
      <c r="E619" s="28"/>
      <c r="F619" s="17">
        <f t="shared" si="34"/>
        <v>199.52500000000001</v>
      </c>
      <c r="G619" s="18">
        <f t="shared" si="36"/>
        <v>39.905000000000001</v>
      </c>
      <c r="J619" s="117">
        <v>399.05</v>
      </c>
      <c r="K619" s="120">
        <v>0.5</v>
      </c>
      <c r="L619" s="130"/>
      <c r="M619" s="129"/>
      <c r="N619" s="130"/>
      <c r="O619" s="130"/>
      <c r="P619" s="118">
        <f t="shared" si="35"/>
        <v>0.5</v>
      </c>
      <c r="Q619" s="134"/>
    </row>
    <row r="620" spans="1:17" ht="15.75" x14ac:dyDescent="0.25">
      <c r="A620" s="119" t="s">
        <v>765</v>
      </c>
      <c r="B620" s="13" t="s">
        <v>1169</v>
      </c>
      <c r="C620" s="14" t="s">
        <v>1436</v>
      </c>
      <c r="D620" s="15" t="s">
        <v>160</v>
      </c>
      <c r="E620" s="28"/>
      <c r="F620" s="17">
        <f t="shared" si="34"/>
        <v>898.37769999999989</v>
      </c>
      <c r="G620" s="18">
        <f t="shared" si="36"/>
        <v>179.67553999999996</v>
      </c>
      <c r="J620" s="117">
        <v>355.09</v>
      </c>
      <c r="K620" s="120">
        <v>2.5299999999999998</v>
      </c>
      <c r="L620" s="130"/>
      <c r="M620" s="129"/>
      <c r="N620" s="130"/>
      <c r="O620" s="130"/>
      <c r="P620" s="118">
        <f t="shared" si="35"/>
        <v>2.5299999999999998</v>
      </c>
      <c r="Q620" s="134"/>
    </row>
    <row r="621" spans="1:17" ht="15.75" x14ac:dyDescent="0.25">
      <c r="A621" s="119" t="s">
        <v>766</v>
      </c>
      <c r="B621" s="13" t="s">
        <v>1170</v>
      </c>
      <c r="C621" s="14" t="s">
        <v>1436</v>
      </c>
      <c r="D621" s="15" t="s">
        <v>160</v>
      </c>
      <c r="E621" s="28"/>
      <c r="F621" s="17">
        <f t="shared" si="34"/>
        <v>933.08929999999998</v>
      </c>
      <c r="G621" s="18">
        <f t="shared" si="36"/>
        <v>186.61786000000001</v>
      </c>
      <c r="J621" s="117">
        <v>368.81</v>
      </c>
      <c r="K621" s="120">
        <v>2.5299999999999998</v>
      </c>
      <c r="L621" s="130"/>
      <c r="M621" s="129"/>
      <c r="N621" s="130"/>
      <c r="O621" s="130"/>
      <c r="P621" s="118">
        <f t="shared" si="35"/>
        <v>2.5299999999999998</v>
      </c>
      <c r="Q621" s="134"/>
    </row>
    <row r="622" spans="1:17" ht="15.75" x14ac:dyDescent="0.25">
      <c r="A622" s="119" t="s">
        <v>767</v>
      </c>
      <c r="B622" s="13" t="s">
        <v>1171</v>
      </c>
      <c r="C622" s="14" t="s">
        <v>1436</v>
      </c>
      <c r="D622" s="15" t="s">
        <v>160</v>
      </c>
      <c r="E622" s="28"/>
      <c r="F622" s="17">
        <f t="shared" si="34"/>
        <v>221.65289999999999</v>
      </c>
      <c r="G622" s="18">
        <f t="shared" si="36"/>
        <v>44.330579999999998</v>
      </c>
      <c r="J622" s="117">
        <v>351.83</v>
      </c>
      <c r="K622" s="120">
        <v>0.63</v>
      </c>
      <c r="L622" s="130"/>
      <c r="M622" s="129"/>
      <c r="N622" s="130"/>
      <c r="O622" s="130"/>
      <c r="P622" s="118">
        <f t="shared" si="35"/>
        <v>0.63</v>
      </c>
      <c r="Q622" s="134"/>
    </row>
    <row r="623" spans="1:17" ht="15.75" x14ac:dyDescent="0.25">
      <c r="A623" s="119" t="s">
        <v>768</v>
      </c>
      <c r="B623" s="13" t="s">
        <v>1172</v>
      </c>
      <c r="C623" s="14" t="s">
        <v>1436</v>
      </c>
      <c r="D623" s="15" t="s">
        <v>160</v>
      </c>
      <c r="E623" s="28"/>
      <c r="F623" s="17">
        <f t="shared" si="34"/>
        <v>231.29819999999998</v>
      </c>
      <c r="G623" s="18">
        <f t="shared" si="36"/>
        <v>46.259639999999997</v>
      </c>
      <c r="J623" s="117">
        <v>367.14</v>
      </c>
      <c r="K623" s="120">
        <v>0.63</v>
      </c>
      <c r="L623" s="130"/>
      <c r="M623" s="129"/>
      <c r="N623" s="130"/>
      <c r="O623" s="130"/>
      <c r="P623" s="118">
        <f t="shared" si="35"/>
        <v>0.63</v>
      </c>
      <c r="Q623" s="134"/>
    </row>
    <row r="624" spans="1:17" ht="15.75" x14ac:dyDescent="0.25">
      <c r="A624" s="119" t="s">
        <v>769</v>
      </c>
      <c r="B624" s="13" t="s">
        <v>1173</v>
      </c>
      <c r="C624" s="14" t="s">
        <v>1436</v>
      </c>
      <c r="D624" s="15" t="s">
        <v>160</v>
      </c>
      <c r="E624" s="28"/>
      <c r="F624" s="17">
        <f t="shared" si="34"/>
        <v>1101.8897999999999</v>
      </c>
      <c r="G624" s="18">
        <f t="shared" si="36"/>
        <v>220.37795999999997</v>
      </c>
      <c r="J624" s="117">
        <v>363.66</v>
      </c>
      <c r="K624" s="120">
        <v>3.03</v>
      </c>
      <c r="L624" s="130"/>
      <c r="M624" s="129"/>
      <c r="N624" s="130"/>
      <c r="O624" s="130"/>
      <c r="P624" s="118">
        <f t="shared" si="35"/>
        <v>3.03</v>
      </c>
      <c r="Q624" s="134"/>
    </row>
    <row r="625" spans="1:17" ht="15.75" x14ac:dyDescent="0.25">
      <c r="A625" s="119" t="s">
        <v>770</v>
      </c>
      <c r="B625" s="13" t="s">
        <v>1174</v>
      </c>
      <c r="C625" s="14" t="s">
        <v>1436</v>
      </c>
      <c r="D625" s="15" t="s">
        <v>160</v>
      </c>
      <c r="E625" s="28"/>
      <c r="F625" s="17">
        <f t="shared" si="34"/>
        <v>1136.6438999999998</v>
      </c>
      <c r="G625" s="18">
        <f t="shared" si="36"/>
        <v>227.32877999999997</v>
      </c>
      <c r="J625" s="117">
        <v>375.13</v>
      </c>
      <c r="K625" s="120">
        <v>3.03</v>
      </c>
      <c r="L625" s="130"/>
      <c r="M625" s="129"/>
      <c r="N625" s="130"/>
      <c r="O625" s="130"/>
      <c r="P625" s="118">
        <f t="shared" si="35"/>
        <v>3.03</v>
      </c>
      <c r="Q625" s="134"/>
    </row>
    <row r="626" spans="1:17" ht="15.75" x14ac:dyDescent="0.25">
      <c r="A626" s="119" t="s">
        <v>771</v>
      </c>
      <c r="B626" s="13" t="s">
        <v>1175</v>
      </c>
      <c r="C626" s="14" t="s">
        <v>1436</v>
      </c>
      <c r="D626" s="15" t="s">
        <v>160</v>
      </c>
      <c r="E626" s="28"/>
      <c r="F626" s="17">
        <f t="shared" si="34"/>
        <v>272.96999999999997</v>
      </c>
      <c r="G626" s="18">
        <f t="shared" si="36"/>
        <v>54.593999999999994</v>
      </c>
      <c r="J626" s="117">
        <v>363.96</v>
      </c>
      <c r="K626" s="120">
        <v>0.75</v>
      </c>
      <c r="L626" s="130"/>
      <c r="M626" s="129"/>
      <c r="N626" s="130"/>
      <c r="O626" s="130"/>
      <c r="P626" s="118">
        <f t="shared" si="35"/>
        <v>0.75</v>
      </c>
      <c r="Q626" s="134"/>
    </row>
    <row r="627" spans="1:17" ht="15.75" x14ac:dyDescent="0.25">
      <c r="A627" s="119" t="s">
        <v>772</v>
      </c>
      <c r="B627" s="13" t="s">
        <v>1176</v>
      </c>
      <c r="C627" s="14" t="s">
        <v>1436</v>
      </c>
      <c r="D627" s="15" t="s">
        <v>160</v>
      </c>
      <c r="E627" s="28"/>
      <c r="F627" s="17">
        <f t="shared" si="34"/>
        <v>282.6225</v>
      </c>
      <c r="G627" s="18">
        <f t="shared" si="36"/>
        <v>56.524499999999996</v>
      </c>
      <c r="J627" s="117">
        <v>376.83</v>
      </c>
      <c r="K627" s="120">
        <v>0.75</v>
      </c>
      <c r="L627" s="130"/>
      <c r="M627" s="129"/>
      <c r="N627" s="130"/>
      <c r="O627" s="130"/>
      <c r="P627" s="118">
        <f t="shared" si="35"/>
        <v>0.75</v>
      </c>
      <c r="Q627" s="134"/>
    </row>
    <row r="628" spans="1:17" ht="15.75" x14ac:dyDescent="0.25">
      <c r="A628" s="119" t="s">
        <v>773</v>
      </c>
      <c r="B628" s="13" t="s">
        <v>1177</v>
      </c>
      <c r="C628" s="14" t="s">
        <v>1436</v>
      </c>
      <c r="D628" s="15" t="s">
        <v>160</v>
      </c>
      <c r="E628" s="28"/>
      <c r="F628" s="17">
        <f t="shared" si="34"/>
        <v>1193.7291</v>
      </c>
      <c r="G628" s="18">
        <f t="shared" si="36"/>
        <v>238.74582000000001</v>
      </c>
      <c r="J628" s="117">
        <v>393.97</v>
      </c>
      <c r="K628" s="120">
        <v>3.03</v>
      </c>
      <c r="L628" s="130"/>
      <c r="M628" s="129"/>
      <c r="N628" s="130"/>
      <c r="O628" s="130"/>
      <c r="P628" s="118">
        <f t="shared" si="35"/>
        <v>3.03</v>
      </c>
      <c r="Q628" s="134"/>
    </row>
    <row r="629" spans="1:17" ht="15.75" x14ac:dyDescent="0.25">
      <c r="A629" s="119" t="s">
        <v>774</v>
      </c>
      <c r="B629" s="13" t="s">
        <v>1178</v>
      </c>
      <c r="C629" s="14" t="s">
        <v>1436</v>
      </c>
      <c r="D629" s="15" t="s">
        <v>160</v>
      </c>
      <c r="E629" s="28"/>
      <c r="F629" s="17">
        <f t="shared" si="34"/>
        <v>1228.3013999999998</v>
      </c>
      <c r="G629" s="18">
        <f t="shared" si="36"/>
        <v>245.66027999999997</v>
      </c>
      <c r="J629" s="117">
        <v>405.38</v>
      </c>
      <c r="K629" s="120">
        <v>3.03</v>
      </c>
      <c r="L629" s="130"/>
      <c r="M629" s="129"/>
      <c r="N629" s="130"/>
      <c r="O629" s="130"/>
      <c r="P629" s="118">
        <f t="shared" si="35"/>
        <v>3.03</v>
      </c>
      <c r="Q629" s="134"/>
    </row>
    <row r="630" spans="1:17" ht="15.75" x14ac:dyDescent="0.25">
      <c r="A630" s="119" t="s">
        <v>775</v>
      </c>
      <c r="B630" s="13" t="s">
        <v>1179</v>
      </c>
      <c r="C630" s="14" t="s">
        <v>1436</v>
      </c>
      <c r="D630" s="15" t="s">
        <v>160</v>
      </c>
      <c r="E630" s="28"/>
      <c r="F630" s="17">
        <f t="shared" si="34"/>
        <v>294.52499999999998</v>
      </c>
      <c r="G630" s="18">
        <f t="shared" si="36"/>
        <v>58.905000000000001</v>
      </c>
      <c r="J630" s="117">
        <v>392.7</v>
      </c>
      <c r="K630" s="120">
        <v>0.75</v>
      </c>
      <c r="L630" s="130"/>
      <c r="M630" s="129"/>
      <c r="N630" s="130"/>
      <c r="O630" s="130"/>
      <c r="P630" s="118">
        <f t="shared" si="35"/>
        <v>0.75</v>
      </c>
      <c r="Q630" s="134"/>
    </row>
    <row r="631" spans="1:17" ht="15.75" x14ac:dyDescent="0.25">
      <c r="A631" s="119" t="s">
        <v>776</v>
      </c>
      <c r="B631" s="13" t="s">
        <v>1180</v>
      </c>
      <c r="C631" s="14" t="s">
        <v>1436</v>
      </c>
      <c r="D631" s="15" t="s">
        <v>160</v>
      </c>
      <c r="E631" s="28"/>
      <c r="F631" s="17">
        <f t="shared" si="34"/>
        <v>304.15500000000003</v>
      </c>
      <c r="G631" s="18">
        <f t="shared" si="36"/>
        <v>60.831000000000003</v>
      </c>
      <c r="J631" s="117">
        <v>405.54</v>
      </c>
      <c r="K631" s="120">
        <v>0.75</v>
      </c>
      <c r="L631" s="130"/>
      <c r="M631" s="129"/>
      <c r="N631" s="130"/>
      <c r="O631" s="130"/>
      <c r="P631" s="118">
        <f t="shared" si="35"/>
        <v>0.75</v>
      </c>
      <c r="Q631" s="135"/>
    </row>
    <row r="632" spans="1:17" ht="15.75" x14ac:dyDescent="0.25">
      <c r="A632" s="119" t="s">
        <v>777</v>
      </c>
      <c r="B632" s="13" t="s">
        <v>1181</v>
      </c>
      <c r="C632" s="14" t="s">
        <v>1436</v>
      </c>
      <c r="D632" s="15" t="s">
        <v>160</v>
      </c>
      <c r="E632" s="28"/>
      <c r="F632" s="17">
        <f t="shared" si="34"/>
        <v>10.76478</v>
      </c>
      <c r="G632" s="18">
        <f t="shared" si="36"/>
        <v>2.1529560000000001</v>
      </c>
      <c r="J632" s="117">
        <v>290.94</v>
      </c>
      <c r="K632" s="120">
        <v>3.6999999999999998E-2</v>
      </c>
      <c r="L632" s="121" t="s">
        <v>778</v>
      </c>
      <c r="M632" s="121" t="s">
        <v>484</v>
      </c>
      <c r="N632" s="123">
        <v>50</v>
      </c>
      <c r="O632" s="123">
        <v>2</v>
      </c>
      <c r="P632" s="124">
        <f t="shared" si="35"/>
        <v>3.6999999999999998E-2</v>
      </c>
      <c r="Q632" s="123"/>
    </row>
    <row r="633" spans="1:17" ht="15.75" x14ac:dyDescent="0.25">
      <c r="A633" s="119" t="s">
        <v>779</v>
      </c>
      <c r="B633" s="13" t="s">
        <v>1182</v>
      </c>
      <c r="C633" s="14" t="s">
        <v>1436</v>
      </c>
      <c r="D633" s="15" t="s">
        <v>160</v>
      </c>
      <c r="E633" s="28"/>
      <c r="F633" s="17">
        <f t="shared" si="34"/>
        <v>43.912799999999997</v>
      </c>
      <c r="G633" s="18">
        <f t="shared" si="36"/>
        <v>8.7825600000000001</v>
      </c>
      <c r="J633" s="117">
        <v>243.96</v>
      </c>
      <c r="K633" s="120">
        <v>0.18</v>
      </c>
      <c r="L633" s="129" t="s">
        <v>780</v>
      </c>
      <c r="M633" s="129" t="s">
        <v>435</v>
      </c>
      <c r="N633" s="130">
        <v>100</v>
      </c>
      <c r="O633" s="130">
        <v>4</v>
      </c>
      <c r="P633" s="118">
        <f t="shared" si="35"/>
        <v>0.18</v>
      </c>
      <c r="Q633" s="133"/>
    </row>
    <row r="634" spans="1:17" ht="15.75" x14ac:dyDescent="0.25">
      <c r="A634" s="119" t="s">
        <v>781</v>
      </c>
      <c r="B634" s="13" t="s">
        <v>1183</v>
      </c>
      <c r="C634" s="14" t="s">
        <v>1436</v>
      </c>
      <c r="D634" s="15" t="s">
        <v>160</v>
      </c>
      <c r="E634" s="28"/>
      <c r="F634" s="17">
        <f t="shared" si="34"/>
        <v>86.095299999999995</v>
      </c>
      <c r="G634" s="18">
        <f t="shared" si="36"/>
        <v>17.219059999999999</v>
      </c>
      <c r="J634" s="117">
        <v>232.69</v>
      </c>
      <c r="K634" s="120">
        <v>0.37</v>
      </c>
      <c r="L634" s="129"/>
      <c r="M634" s="129"/>
      <c r="N634" s="130"/>
      <c r="O634" s="130"/>
      <c r="P634" s="118">
        <f t="shared" si="35"/>
        <v>0.37</v>
      </c>
      <c r="Q634" s="134"/>
    </row>
    <row r="635" spans="1:17" ht="15.75" x14ac:dyDescent="0.25">
      <c r="A635" s="119" t="s">
        <v>782</v>
      </c>
      <c r="B635" s="13" t="s">
        <v>1184</v>
      </c>
      <c r="C635" s="14" t="s">
        <v>1436</v>
      </c>
      <c r="D635" s="15" t="s">
        <v>160</v>
      </c>
      <c r="E635" s="28"/>
      <c r="F635" s="17">
        <f t="shared" si="34"/>
        <v>53.055199999999999</v>
      </c>
      <c r="G635" s="18">
        <f t="shared" si="36"/>
        <v>10.611040000000001</v>
      </c>
      <c r="J635" s="117">
        <v>241.16</v>
      </c>
      <c r="K635" s="120">
        <v>0.22</v>
      </c>
      <c r="L635" s="129"/>
      <c r="M635" s="129"/>
      <c r="N635" s="130"/>
      <c r="O635" s="130"/>
      <c r="P635" s="118">
        <f t="shared" si="35"/>
        <v>0.22</v>
      </c>
      <c r="Q635" s="134"/>
    </row>
    <row r="636" spans="1:17" ht="15.75" x14ac:dyDescent="0.25">
      <c r="A636" s="119" t="s">
        <v>783</v>
      </c>
      <c r="B636" s="13" t="s">
        <v>1185</v>
      </c>
      <c r="C636" s="14" t="s">
        <v>1436</v>
      </c>
      <c r="D636" s="15" t="s">
        <v>160</v>
      </c>
      <c r="E636" s="28"/>
      <c r="F636" s="17">
        <f t="shared" si="34"/>
        <v>105.08240000000001</v>
      </c>
      <c r="G636" s="18">
        <f t="shared" si="36"/>
        <v>21.016480000000001</v>
      </c>
      <c r="J636" s="117">
        <v>228.44</v>
      </c>
      <c r="K636" s="120">
        <v>0.46</v>
      </c>
      <c r="L636" s="129"/>
      <c r="M636" s="129"/>
      <c r="N636" s="130"/>
      <c r="O636" s="130"/>
      <c r="P636" s="118">
        <f t="shared" si="35"/>
        <v>0.46</v>
      </c>
      <c r="Q636" s="134"/>
    </row>
    <row r="637" spans="1:17" ht="15.75" x14ac:dyDescent="0.25">
      <c r="A637" s="119" t="s">
        <v>784</v>
      </c>
      <c r="B637" s="13" t="s">
        <v>1186</v>
      </c>
      <c r="C637" s="14" t="s">
        <v>1436</v>
      </c>
      <c r="D637" s="15" t="s">
        <v>160</v>
      </c>
      <c r="E637" s="28"/>
      <c r="F637" s="17">
        <f t="shared" si="34"/>
        <v>34.238000000000007</v>
      </c>
      <c r="G637" s="18">
        <f t="shared" si="36"/>
        <v>6.8476000000000008</v>
      </c>
      <c r="J637" s="117">
        <v>201.4</v>
      </c>
      <c r="K637" s="120">
        <v>0.17</v>
      </c>
      <c r="L637" s="129"/>
      <c r="M637" s="129"/>
      <c r="N637" s="130"/>
      <c r="O637" s="130"/>
      <c r="P637" s="118">
        <f t="shared" si="35"/>
        <v>0.17</v>
      </c>
      <c r="Q637" s="134"/>
    </row>
    <row r="638" spans="1:17" ht="15.75" x14ac:dyDescent="0.25">
      <c r="A638" s="119" t="s">
        <v>785</v>
      </c>
      <c r="B638" s="13" t="s">
        <v>1187</v>
      </c>
      <c r="C638" s="14" t="s">
        <v>1436</v>
      </c>
      <c r="D638" s="15" t="s">
        <v>160</v>
      </c>
      <c r="E638" s="28"/>
      <c r="F638" s="17">
        <f t="shared" si="34"/>
        <v>34.953700000000005</v>
      </c>
      <c r="G638" s="18">
        <f t="shared" si="36"/>
        <v>6.9907400000000006</v>
      </c>
      <c r="J638" s="117">
        <v>205.61</v>
      </c>
      <c r="K638" s="120">
        <v>0.17</v>
      </c>
      <c r="L638" s="129"/>
      <c r="M638" s="129"/>
      <c r="N638" s="130"/>
      <c r="O638" s="130"/>
      <c r="P638" s="118">
        <f t="shared" si="35"/>
        <v>0.17</v>
      </c>
      <c r="Q638" s="134"/>
    </row>
    <row r="639" spans="1:17" ht="15.75" x14ac:dyDescent="0.25">
      <c r="A639" s="119" t="s">
        <v>786</v>
      </c>
      <c r="B639" s="13" t="s">
        <v>1188</v>
      </c>
      <c r="C639" s="14" t="s">
        <v>1436</v>
      </c>
      <c r="D639" s="15" t="s">
        <v>160</v>
      </c>
      <c r="E639" s="28"/>
      <c r="F639" s="17">
        <f t="shared" si="34"/>
        <v>36.3902</v>
      </c>
      <c r="G639" s="18">
        <f t="shared" si="36"/>
        <v>7.2780399999999998</v>
      </c>
      <c r="J639" s="117">
        <v>214.06</v>
      </c>
      <c r="K639" s="120">
        <v>0.17</v>
      </c>
      <c r="L639" s="129"/>
      <c r="M639" s="129"/>
      <c r="N639" s="130"/>
      <c r="O639" s="130"/>
      <c r="P639" s="118">
        <f t="shared" si="35"/>
        <v>0.17</v>
      </c>
      <c r="Q639" s="134"/>
    </row>
    <row r="640" spans="1:17" ht="15.75" x14ac:dyDescent="0.25">
      <c r="A640" s="119" t="s">
        <v>787</v>
      </c>
      <c r="B640" s="13" t="s">
        <v>1189</v>
      </c>
      <c r="C640" s="14" t="s">
        <v>1436</v>
      </c>
      <c r="D640" s="15" t="s">
        <v>160</v>
      </c>
      <c r="E640" s="28"/>
      <c r="F640" s="17">
        <f t="shared" si="34"/>
        <v>52.871000000000002</v>
      </c>
      <c r="G640" s="18">
        <f t="shared" si="36"/>
        <v>10.574200000000001</v>
      </c>
      <c r="J640" s="117">
        <v>203.35</v>
      </c>
      <c r="K640" s="120">
        <v>0.26</v>
      </c>
      <c r="L640" s="129"/>
      <c r="M640" s="129"/>
      <c r="N640" s="130"/>
      <c r="O640" s="130"/>
      <c r="P640" s="118">
        <f t="shared" si="35"/>
        <v>0.26</v>
      </c>
      <c r="Q640" s="134"/>
    </row>
    <row r="641" spans="1:17" ht="15.75" x14ac:dyDescent="0.25">
      <c r="A641" s="119" t="s">
        <v>788</v>
      </c>
      <c r="B641" s="13" t="s">
        <v>1190</v>
      </c>
      <c r="C641" s="14" t="s">
        <v>1436</v>
      </c>
      <c r="D641" s="15" t="s">
        <v>160</v>
      </c>
      <c r="E641" s="28"/>
      <c r="F641" s="17">
        <f t="shared" si="34"/>
        <v>53.588600000000007</v>
      </c>
      <c r="G641" s="18">
        <f t="shared" si="36"/>
        <v>10.717720000000002</v>
      </c>
      <c r="J641" s="117">
        <v>206.11</v>
      </c>
      <c r="K641" s="120">
        <v>0.26</v>
      </c>
      <c r="L641" s="129"/>
      <c r="M641" s="129"/>
      <c r="N641" s="130"/>
      <c r="O641" s="130"/>
      <c r="P641" s="118">
        <f t="shared" si="35"/>
        <v>0.26</v>
      </c>
      <c r="Q641" s="134"/>
    </row>
    <row r="642" spans="1:17" ht="15.75" x14ac:dyDescent="0.25">
      <c r="A642" s="119" t="s">
        <v>789</v>
      </c>
      <c r="B642" s="13" t="s">
        <v>1191</v>
      </c>
      <c r="C642" s="14" t="s">
        <v>1436</v>
      </c>
      <c r="D642" s="15" t="s">
        <v>160</v>
      </c>
      <c r="E642" s="28"/>
      <c r="F642" s="17">
        <f t="shared" ref="F642:F705" si="37">J642*K642</f>
        <v>55.741399999999999</v>
      </c>
      <c r="G642" s="18">
        <f t="shared" si="36"/>
        <v>11.14828</v>
      </c>
      <c r="J642" s="117">
        <v>214.39</v>
      </c>
      <c r="K642" s="120">
        <v>0.26</v>
      </c>
      <c r="L642" s="129"/>
      <c r="M642" s="129"/>
      <c r="N642" s="130"/>
      <c r="O642" s="130"/>
      <c r="P642" s="118">
        <f t="shared" si="35"/>
        <v>0.26</v>
      </c>
      <c r="Q642" s="134"/>
    </row>
    <row r="643" spans="1:17" ht="15.75" x14ac:dyDescent="0.25">
      <c r="A643" s="119" t="s">
        <v>790</v>
      </c>
      <c r="B643" s="13" t="s">
        <v>1192</v>
      </c>
      <c r="C643" s="14" t="s">
        <v>1436</v>
      </c>
      <c r="D643" s="15" t="s">
        <v>160</v>
      </c>
      <c r="E643" s="28"/>
      <c r="F643" s="17">
        <f t="shared" si="37"/>
        <v>110.42350000000002</v>
      </c>
      <c r="G643" s="18">
        <f t="shared" si="36"/>
        <v>22.084700000000002</v>
      </c>
      <c r="J643" s="117">
        <v>200.77</v>
      </c>
      <c r="K643" s="120">
        <v>0.55000000000000004</v>
      </c>
      <c r="L643" s="129"/>
      <c r="M643" s="129"/>
      <c r="N643" s="130"/>
      <c r="O643" s="130"/>
      <c r="P643" s="118">
        <f t="shared" si="35"/>
        <v>0.55000000000000004</v>
      </c>
      <c r="Q643" s="134"/>
    </row>
    <row r="644" spans="1:17" ht="15.75" x14ac:dyDescent="0.25">
      <c r="A644" s="119" t="s">
        <v>791</v>
      </c>
      <c r="B644" s="13" t="s">
        <v>1193</v>
      </c>
      <c r="C644" s="14" t="s">
        <v>1436</v>
      </c>
      <c r="D644" s="15" t="s">
        <v>160</v>
      </c>
      <c r="E644" s="28"/>
      <c r="F644" s="17">
        <f t="shared" si="37"/>
        <v>112.5685</v>
      </c>
      <c r="G644" s="18">
        <f t="shared" si="36"/>
        <v>22.5137</v>
      </c>
      <c r="J644" s="117">
        <v>204.67</v>
      </c>
      <c r="K644" s="120">
        <v>0.55000000000000004</v>
      </c>
      <c r="L644" s="129"/>
      <c r="M644" s="129"/>
      <c r="N644" s="130"/>
      <c r="O644" s="130"/>
      <c r="P644" s="118">
        <f t="shared" si="35"/>
        <v>0.55000000000000004</v>
      </c>
      <c r="Q644" s="134"/>
    </row>
    <row r="645" spans="1:17" ht="15.75" x14ac:dyDescent="0.25">
      <c r="A645" s="119" t="s">
        <v>792</v>
      </c>
      <c r="B645" s="13" t="s">
        <v>1194</v>
      </c>
      <c r="C645" s="14" t="s">
        <v>1436</v>
      </c>
      <c r="D645" s="15" t="s">
        <v>160</v>
      </c>
      <c r="E645" s="28"/>
      <c r="F645" s="17">
        <f t="shared" si="37"/>
        <v>116.13800000000001</v>
      </c>
      <c r="G645" s="18">
        <f t="shared" si="36"/>
        <v>23.227600000000002</v>
      </c>
      <c r="J645" s="117">
        <v>211.16</v>
      </c>
      <c r="K645" s="120">
        <v>0.55000000000000004</v>
      </c>
      <c r="L645" s="129"/>
      <c r="M645" s="129"/>
      <c r="N645" s="130"/>
      <c r="O645" s="130"/>
      <c r="P645" s="118">
        <f t="shared" si="35"/>
        <v>0.55000000000000004</v>
      </c>
      <c r="Q645" s="134"/>
    </row>
    <row r="646" spans="1:17" ht="15.75" x14ac:dyDescent="0.25">
      <c r="A646" s="119" t="s">
        <v>793</v>
      </c>
      <c r="B646" s="13" t="s">
        <v>1195</v>
      </c>
      <c r="C646" s="14" t="s">
        <v>1436</v>
      </c>
      <c r="D646" s="15" t="s">
        <v>160</v>
      </c>
      <c r="E646" s="28"/>
      <c r="F646" s="17">
        <f t="shared" si="37"/>
        <v>40.008000000000003</v>
      </c>
      <c r="G646" s="18">
        <f t="shared" si="36"/>
        <v>8.0016000000000016</v>
      </c>
      <c r="J646" s="117">
        <v>200.04</v>
      </c>
      <c r="K646" s="120">
        <v>0.2</v>
      </c>
      <c r="L646" s="129"/>
      <c r="M646" s="129"/>
      <c r="N646" s="130"/>
      <c r="O646" s="130"/>
      <c r="P646" s="118">
        <f t="shared" si="35"/>
        <v>0.2</v>
      </c>
      <c r="Q646" s="134"/>
    </row>
    <row r="647" spans="1:17" ht="15.75" x14ac:dyDescent="0.25">
      <c r="A647" s="119" t="s">
        <v>794</v>
      </c>
      <c r="B647" s="13" t="s">
        <v>1196</v>
      </c>
      <c r="C647" s="14" t="s">
        <v>1436</v>
      </c>
      <c r="D647" s="15" t="s">
        <v>160</v>
      </c>
      <c r="E647" s="28"/>
      <c r="F647" s="17">
        <f t="shared" si="37"/>
        <v>42.416000000000004</v>
      </c>
      <c r="G647" s="18">
        <f t="shared" si="36"/>
        <v>8.4832000000000001</v>
      </c>
      <c r="J647" s="117">
        <v>212.08</v>
      </c>
      <c r="K647" s="120">
        <v>0.2</v>
      </c>
      <c r="L647" s="129"/>
      <c r="M647" s="129"/>
      <c r="N647" s="130"/>
      <c r="O647" s="130"/>
      <c r="P647" s="118">
        <f t="shared" si="35"/>
        <v>0.2</v>
      </c>
      <c r="Q647" s="134"/>
    </row>
    <row r="648" spans="1:17" ht="15.75" x14ac:dyDescent="0.25">
      <c r="A648" s="119" t="s">
        <v>795</v>
      </c>
      <c r="B648" s="13" t="s">
        <v>1197</v>
      </c>
      <c r="C648" s="14" t="s">
        <v>1436</v>
      </c>
      <c r="D648" s="15" t="s">
        <v>160</v>
      </c>
      <c r="E648" s="28"/>
      <c r="F648" s="17">
        <f t="shared" si="37"/>
        <v>44.578000000000003</v>
      </c>
      <c r="G648" s="18">
        <f t="shared" si="36"/>
        <v>8.9156000000000013</v>
      </c>
      <c r="J648" s="117">
        <v>222.89</v>
      </c>
      <c r="K648" s="120">
        <v>0.2</v>
      </c>
      <c r="L648" s="129"/>
      <c r="M648" s="129"/>
      <c r="N648" s="130"/>
      <c r="O648" s="130"/>
      <c r="P648" s="118">
        <f t="shared" si="35"/>
        <v>0.2</v>
      </c>
      <c r="Q648" s="134"/>
    </row>
    <row r="649" spans="1:17" ht="15.75" x14ac:dyDescent="0.25">
      <c r="A649" s="119" t="s">
        <v>796</v>
      </c>
      <c r="B649" s="13" t="s">
        <v>1198</v>
      </c>
      <c r="C649" s="14" t="s">
        <v>1436</v>
      </c>
      <c r="D649" s="15" t="s">
        <v>160</v>
      </c>
      <c r="E649" s="28"/>
      <c r="F649" s="17">
        <f t="shared" si="37"/>
        <v>47.444000000000003</v>
      </c>
      <c r="G649" s="18">
        <f t="shared" si="36"/>
        <v>9.4888000000000012</v>
      </c>
      <c r="J649" s="117">
        <v>237.22</v>
      </c>
      <c r="K649" s="120">
        <v>0.2</v>
      </c>
      <c r="L649" s="129"/>
      <c r="M649" s="129"/>
      <c r="N649" s="130"/>
      <c r="O649" s="130"/>
      <c r="P649" s="118">
        <f t="shared" si="35"/>
        <v>0.2</v>
      </c>
      <c r="Q649" s="134"/>
    </row>
    <row r="650" spans="1:17" ht="15.75" x14ac:dyDescent="0.25">
      <c r="A650" s="119" t="s">
        <v>797</v>
      </c>
      <c r="B650" s="13" t="s">
        <v>1199</v>
      </c>
      <c r="C650" s="14" t="s">
        <v>1436</v>
      </c>
      <c r="D650" s="15" t="s">
        <v>160</v>
      </c>
      <c r="E650" s="28"/>
      <c r="F650" s="17">
        <f t="shared" si="37"/>
        <v>62.539400000000001</v>
      </c>
      <c r="G650" s="18">
        <f t="shared" si="36"/>
        <v>12.50788</v>
      </c>
      <c r="J650" s="117">
        <v>201.74</v>
      </c>
      <c r="K650" s="120">
        <v>0.31</v>
      </c>
      <c r="L650" s="129"/>
      <c r="M650" s="129"/>
      <c r="N650" s="130"/>
      <c r="O650" s="130"/>
      <c r="P650" s="118">
        <f t="shared" si="35"/>
        <v>0.31</v>
      </c>
      <c r="Q650" s="134"/>
    </row>
    <row r="651" spans="1:17" ht="15.75" x14ac:dyDescent="0.25">
      <c r="A651" s="119" t="s">
        <v>798</v>
      </c>
      <c r="B651" s="13" t="s">
        <v>1200</v>
      </c>
      <c r="C651" s="14" t="s">
        <v>1436</v>
      </c>
      <c r="D651" s="15" t="s">
        <v>160</v>
      </c>
      <c r="E651" s="28"/>
      <c r="F651" s="17">
        <f t="shared" si="37"/>
        <v>65.744799999999998</v>
      </c>
      <c r="G651" s="18">
        <f t="shared" si="36"/>
        <v>13.148959999999999</v>
      </c>
      <c r="J651" s="117">
        <v>212.08</v>
      </c>
      <c r="K651" s="120">
        <v>0.31</v>
      </c>
      <c r="L651" s="129"/>
      <c r="M651" s="129"/>
      <c r="N651" s="130"/>
      <c r="O651" s="130"/>
      <c r="P651" s="118">
        <f t="shared" si="35"/>
        <v>0.31</v>
      </c>
      <c r="Q651" s="134"/>
    </row>
    <row r="652" spans="1:17" ht="15.75" x14ac:dyDescent="0.25">
      <c r="A652" s="119" t="s">
        <v>799</v>
      </c>
      <c r="B652" s="13" t="s">
        <v>1201</v>
      </c>
      <c r="C652" s="14" t="s">
        <v>1436</v>
      </c>
      <c r="D652" s="15" t="s">
        <v>160</v>
      </c>
      <c r="E652" s="28"/>
      <c r="F652" s="17">
        <f t="shared" si="37"/>
        <v>68.872699999999995</v>
      </c>
      <c r="G652" s="18">
        <f t="shared" si="36"/>
        <v>13.77454</v>
      </c>
      <c r="J652" s="117">
        <v>222.17</v>
      </c>
      <c r="K652" s="120">
        <v>0.31</v>
      </c>
      <c r="L652" s="129"/>
      <c r="M652" s="129"/>
      <c r="N652" s="130"/>
      <c r="O652" s="130"/>
      <c r="P652" s="118">
        <f t="shared" si="35"/>
        <v>0.31</v>
      </c>
      <c r="Q652" s="134"/>
    </row>
    <row r="653" spans="1:17" ht="15.75" x14ac:dyDescent="0.25">
      <c r="A653" s="119" t="s">
        <v>800</v>
      </c>
      <c r="B653" s="13" t="s">
        <v>1202</v>
      </c>
      <c r="C653" s="14" t="s">
        <v>1436</v>
      </c>
      <c r="D653" s="15" t="s">
        <v>160</v>
      </c>
      <c r="E653" s="28"/>
      <c r="F653" s="17">
        <f t="shared" si="37"/>
        <v>73.299499999999995</v>
      </c>
      <c r="G653" s="18">
        <f t="shared" si="36"/>
        <v>14.659899999999999</v>
      </c>
      <c r="J653" s="117">
        <v>236.45</v>
      </c>
      <c r="K653" s="120">
        <v>0.31</v>
      </c>
      <c r="L653" s="129"/>
      <c r="M653" s="129"/>
      <c r="N653" s="130"/>
      <c r="O653" s="130"/>
      <c r="P653" s="118">
        <f t="shared" si="35"/>
        <v>0.31</v>
      </c>
      <c r="Q653" s="134"/>
    </row>
    <row r="654" spans="1:17" ht="15.75" x14ac:dyDescent="0.25">
      <c r="A654" s="119" t="s">
        <v>801</v>
      </c>
      <c r="B654" s="13" t="s">
        <v>1203</v>
      </c>
      <c r="C654" s="14" t="s">
        <v>1436</v>
      </c>
      <c r="D654" s="15" t="s">
        <v>160</v>
      </c>
      <c r="E654" s="28"/>
      <c r="F654" s="17">
        <f t="shared" si="37"/>
        <v>129.67500000000001</v>
      </c>
      <c r="G654" s="18">
        <f t="shared" si="36"/>
        <v>25.934999999999999</v>
      </c>
      <c r="J654" s="117">
        <v>199.5</v>
      </c>
      <c r="K654" s="120">
        <v>0.65</v>
      </c>
      <c r="L654" s="129"/>
      <c r="M654" s="129"/>
      <c r="N654" s="130"/>
      <c r="O654" s="130"/>
      <c r="P654" s="118">
        <f t="shared" si="35"/>
        <v>0.65</v>
      </c>
      <c r="Q654" s="134"/>
    </row>
    <row r="655" spans="1:17" ht="15.75" x14ac:dyDescent="0.25">
      <c r="A655" s="119" t="s">
        <v>802</v>
      </c>
      <c r="B655" s="13" t="s">
        <v>1204</v>
      </c>
      <c r="C655" s="14" t="s">
        <v>1436</v>
      </c>
      <c r="D655" s="15" t="s">
        <v>160</v>
      </c>
      <c r="E655" s="28"/>
      <c r="F655" s="17">
        <f t="shared" si="37"/>
        <v>136.1035</v>
      </c>
      <c r="G655" s="18">
        <f t="shared" si="36"/>
        <v>27.220699999999997</v>
      </c>
      <c r="J655" s="117">
        <v>209.39</v>
      </c>
      <c r="K655" s="120">
        <v>0.65</v>
      </c>
      <c r="L655" s="129"/>
      <c r="M655" s="129"/>
      <c r="N655" s="130"/>
      <c r="O655" s="130"/>
      <c r="P655" s="118">
        <f t="shared" si="35"/>
        <v>0.65</v>
      </c>
      <c r="Q655" s="134"/>
    </row>
    <row r="656" spans="1:17" ht="15.75" x14ac:dyDescent="0.25">
      <c r="A656" s="119" t="s">
        <v>803</v>
      </c>
      <c r="B656" s="13" t="s">
        <v>1205</v>
      </c>
      <c r="C656" s="14" t="s">
        <v>1436</v>
      </c>
      <c r="D656" s="15" t="s">
        <v>160</v>
      </c>
      <c r="E656" s="28"/>
      <c r="F656" s="17">
        <f t="shared" si="37"/>
        <v>143.83199999999999</v>
      </c>
      <c r="G656" s="18">
        <f t="shared" si="36"/>
        <v>28.766399999999997</v>
      </c>
      <c r="J656" s="117">
        <v>221.28</v>
      </c>
      <c r="K656" s="120">
        <v>0.65</v>
      </c>
      <c r="L656" s="129"/>
      <c r="M656" s="129"/>
      <c r="N656" s="130"/>
      <c r="O656" s="130"/>
      <c r="P656" s="118">
        <f t="shared" si="35"/>
        <v>0.65</v>
      </c>
      <c r="Q656" s="134"/>
    </row>
    <row r="657" spans="1:17" ht="15.75" x14ac:dyDescent="0.25">
      <c r="A657" s="119" t="s">
        <v>804</v>
      </c>
      <c r="B657" s="13" t="s">
        <v>1206</v>
      </c>
      <c r="C657" s="14" t="s">
        <v>1436</v>
      </c>
      <c r="D657" s="15" t="s">
        <v>160</v>
      </c>
      <c r="E657" s="28"/>
      <c r="F657" s="17">
        <f t="shared" si="37"/>
        <v>151.19650000000001</v>
      </c>
      <c r="G657" s="18">
        <f t="shared" si="36"/>
        <v>30.239300000000004</v>
      </c>
      <c r="J657" s="117">
        <v>232.61</v>
      </c>
      <c r="K657" s="120">
        <v>0.65</v>
      </c>
      <c r="L657" s="129"/>
      <c r="M657" s="129"/>
      <c r="N657" s="130"/>
      <c r="O657" s="130"/>
      <c r="P657" s="118">
        <f t="shared" si="35"/>
        <v>0.65</v>
      </c>
      <c r="Q657" s="134"/>
    </row>
    <row r="658" spans="1:17" ht="15.75" x14ac:dyDescent="0.25">
      <c r="A658" s="119" t="s">
        <v>805</v>
      </c>
      <c r="B658" s="13" t="s">
        <v>1207</v>
      </c>
      <c r="C658" s="14" t="s">
        <v>1436</v>
      </c>
      <c r="D658" s="15" t="s">
        <v>160</v>
      </c>
      <c r="E658" s="28"/>
      <c r="F658" s="17">
        <f t="shared" si="37"/>
        <v>47.782499999999999</v>
      </c>
      <c r="G658" s="18">
        <f t="shared" si="36"/>
        <v>9.5564999999999998</v>
      </c>
      <c r="J658" s="117">
        <v>207.75</v>
      </c>
      <c r="K658" s="120">
        <v>0.23</v>
      </c>
      <c r="L658" s="129"/>
      <c r="M658" s="129"/>
      <c r="N658" s="130"/>
      <c r="O658" s="130"/>
      <c r="P658" s="118">
        <f t="shared" si="35"/>
        <v>0.23</v>
      </c>
      <c r="Q658" s="134"/>
    </row>
    <row r="659" spans="1:17" ht="15.75" x14ac:dyDescent="0.25">
      <c r="A659" s="119" t="s">
        <v>806</v>
      </c>
      <c r="B659" s="13" t="s">
        <v>1208</v>
      </c>
      <c r="C659" s="14" t="s">
        <v>1436</v>
      </c>
      <c r="D659" s="15" t="s">
        <v>160</v>
      </c>
      <c r="E659" s="28"/>
      <c r="F659" s="17">
        <f t="shared" si="37"/>
        <v>51.423400000000008</v>
      </c>
      <c r="G659" s="18">
        <f t="shared" si="36"/>
        <v>10.284680000000002</v>
      </c>
      <c r="J659" s="117">
        <v>223.58</v>
      </c>
      <c r="K659" s="120">
        <v>0.23</v>
      </c>
      <c r="L659" s="129"/>
      <c r="M659" s="129"/>
      <c r="N659" s="130"/>
      <c r="O659" s="130"/>
      <c r="P659" s="118">
        <f t="shared" si="35"/>
        <v>0.23</v>
      </c>
      <c r="Q659" s="134"/>
    </row>
    <row r="660" spans="1:17" ht="15.75" x14ac:dyDescent="0.25">
      <c r="A660" s="119" t="s">
        <v>807</v>
      </c>
      <c r="B660" s="13" t="s">
        <v>1209</v>
      </c>
      <c r="C660" s="14" t="s">
        <v>1436</v>
      </c>
      <c r="D660" s="15" t="s">
        <v>160</v>
      </c>
      <c r="E660" s="28"/>
      <c r="F660" s="17">
        <f t="shared" si="37"/>
        <v>54.588200000000001</v>
      </c>
      <c r="G660" s="18">
        <f t="shared" si="36"/>
        <v>10.91764</v>
      </c>
      <c r="J660" s="117">
        <v>237.34</v>
      </c>
      <c r="K660" s="120">
        <v>0.23</v>
      </c>
      <c r="L660" s="129"/>
      <c r="M660" s="129"/>
      <c r="N660" s="130"/>
      <c r="O660" s="130"/>
      <c r="P660" s="118">
        <f t="shared" si="35"/>
        <v>0.23</v>
      </c>
      <c r="Q660" s="134"/>
    </row>
    <row r="661" spans="1:17" ht="15.75" x14ac:dyDescent="0.25">
      <c r="A661" s="119" t="s">
        <v>808</v>
      </c>
      <c r="B661" s="13" t="s">
        <v>1210</v>
      </c>
      <c r="C661" s="14" t="s">
        <v>1436</v>
      </c>
      <c r="D661" s="15" t="s">
        <v>160</v>
      </c>
      <c r="E661" s="28"/>
      <c r="F661" s="17">
        <f t="shared" si="37"/>
        <v>61.021300000000004</v>
      </c>
      <c r="G661" s="18">
        <f t="shared" si="36"/>
        <v>12.204260000000001</v>
      </c>
      <c r="J661" s="117">
        <v>265.31</v>
      </c>
      <c r="K661" s="120">
        <v>0.23</v>
      </c>
      <c r="L661" s="129"/>
      <c r="M661" s="129"/>
      <c r="N661" s="130"/>
      <c r="O661" s="130"/>
      <c r="P661" s="118">
        <f t="shared" si="35"/>
        <v>0.23</v>
      </c>
      <c r="Q661" s="134"/>
    </row>
    <row r="662" spans="1:17" ht="15.75" x14ac:dyDescent="0.25">
      <c r="A662" s="119" t="s">
        <v>809</v>
      </c>
      <c r="B662" s="13" t="s">
        <v>1211</v>
      </c>
      <c r="C662" s="14" t="s">
        <v>1436</v>
      </c>
      <c r="D662" s="15" t="s">
        <v>160</v>
      </c>
      <c r="E662" s="28"/>
      <c r="F662" s="17">
        <f t="shared" si="37"/>
        <v>72.968400000000003</v>
      </c>
      <c r="G662" s="18">
        <f t="shared" si="36"/>
        <v>14.593679999999999</v>
      </c>
      <c r="J662" s="117">
        <v>202.69</v>
      </c>
      <c r="K662" s="120">
        <v>0.36</v>
      </c>
      <c r="L662" s="129"/>
      <c r="M662" s="129"/>
      <c r="N662" s="130"/>
      <c r="O662" s="130"/>
      <c r="P662" s="118">
        <f t="shared" si="35"/>
        <v>0.36</v>
      </c>
      <c r="Q662" s="134"/>
    </row>
    <row r="663" spans="1:17" ht="15.75" x14ac:dyDescent="0.25">
      <c r="A663" s="119" t="s">
        <v>810</v>
      </c>
      <c r="B663" s="13" t="s">
        <v>1212</v>
      </c>
      <c r="C663" s="14" t="s">
        <v>1436</v>
      </c>
      <c r="D663" s="15" t="s">
        <v>160</v>
      </c>
      <c r="E663" s="28"/>
      <c r="F663" s="17">
        <f t="shared" si="37"/>
        <v>78.447599999999994</v>
      </c>
      <c r="G663" s="18">
        <f t="shared" si="36"/>
        <v>15.689519999999998</v>
      </c>
      <c r="J663" s="117">
        <v>217.91</v>
      </c>
      <c r="K663" s="120">
        <v>0.36</v>
      </c>
      <c r="L663" s="129"/>
      <c r="M663" s="129"/>
      <c r="N663" s="130"/>
      <c r="O663" s="130"/>
      <c r="P663" s="118">
        <f t="shared" si="35"/>
        <v>0.36</v>
      </c>
      <c r="Q663" s="134"/>
    </row>
    <row r="664" spans="1:17" ht="15.75" x14ac:dyDescent="0.25">
      <c r="A664" s="119" t="s">
        <v>811</v>
      </c>
      <c r="B664" s="13" t="s">
        <v>1213</v>
      </c>
      <c r="C664" s="14" t="s">
        <v>1436</v>
      </c>
      <c r="D664" s="15" t="s">
        <v>160</v>
      </c>
      <c r="E664" s="28"/>
      <c r="F664" s="17">
        <f t="shared" si="37"/>
        <v>83.34</v>
      </c>
      <c r="G664" s="18">
        <f t="shared" si="36"/>
        <v>16.668000000000003</v>
      </c>
      <c r="J664" s="117">
        <v>231.5</v>
      </c>
      <c r="K664" s="120">
        <v>0.36</v>
      </c>
      <c r="L664" s="129"/>
      <c r="M664" s="129"/>
      <c r="N664" s="130"/>
      <c r="O664" s="130"/>
      <c r="P664" s="118">
        <f t="shared" si="35"/>
        <v>0.36</v>
      </c>
      <c r="Q664" s="134"/>
    </row>
    <row r="665" spans="1:17" ht="15.75" x14ac:dyDescent="0.25">
      <c r="A665" s="119" t="s">
        <v>812</v>
      </c>
      <c r="B665" s="13" t="s">
        <v>1214</v>
      </c>
      <c r="C665" s="14" t="s">
        <v>1436</v>
      </c>
      <c r="D665" s="15" t="s">
        <v>160</v>
      </c>
      <c r="E665" s="28"/>
      <c r="F665" s="17">
        <f t="shared" si="37"/>
        <v>92.97359999999999</v>
      </c>
      <c r="G665" s="18">
        <f t="shared" si="36"/>
        <v>18.594719999999999</v>
      </c>
      <c r="J665" s="117">
        <v>258.26</v>
      </c>
      <c r="K665" s="120">
        <v>0.36</v>
      </c>
      <c r="L665" s="129"/>
      <c r="M665" s="129"/>
      <c r="N665" s="130"/>
      <c r="O665" s="130"/>
      <c r="P665" s="118">
        <f t="shared" si="35"/>
        <v>0.36</v>
      </c>
      <c r="Q665" s="134"/>
    </row>
    <row r="666" spans="1:17" ht="15.75" x14ac:dyDescent="0.25">
      <c r="A666" s="119" t="s">
        <v>813</v>
      </c>
      <c r="B666" s="13" t="s">
        <v>1215</v>
      </c>
      <c r="C666" s="14" t="s">
        <v>1436</v>
      </c>
      <c r="D666" s="15" t="s">
        <v>160</v>
      </c>
      <c r="E666" s="28"/>
      <c r="F666" s="17">
        <f t="shared" si="37"/>
        <v>153.14759999999998</v>
      </c>
      <c r="G666" s="18">
        <f t="shared" si="36"/>
        <v>30.629519999999999</v>
      </c>
      <c r="J666" s="117">
        <v>201.51</v>
      </c>
      <c r="K666" s="120">
        <v>0.76</v>
      </c>
      <c r="L666" s="129"/>
      <c r="M666" s="129"/>
      <c r="N666" s="130"/>
      <c r="O666" s="130"/>
      <c r="P666" s="118">
        <f t="shared" si="35"/>
        <v>0.76</v>
      </c>
      <c r="Q666" s="134"/>
    </row>
    <row r="667" spans="1:17" ht="15.75" x14ac:dyDescent="0.25">
      <c r="A667" s="119" t="s">
        <v>814</v>
      </c>
      <c r="B667" s="13" t="s">
        <v>1216</v>
      </c>
      <c r="C667" s="14" t="s">
        <v>1436</v>
      </c>
      <c r="D667" s="15" t="s">
        <v>160</v>
      </c>
      <c r="E667" s="28"/>
      <c r="F667" s="17">
        <f t="shared" si="37"/>
        <v>164.7604</v>
      </c>
      <c r="G667" s="18">
        <f t="shared" si="36"/>
        <v>32.952080000000002</v>
      </c>
      <c r="J667" s="117">
        <v>216.79</v>
      </c>
      <c r="K667" s="120">
        <v>0.76</v>
      </c>
      <c r="L667" s="129"/>
      <c r="M667" s="129"/>
      <c r="N667" s="130"/>
      <c r="O667" s="130"/>
      <c r="P667" s="118">
        <f t="shared" si="35"/>
        <v>0.76</v>
      </c>
      <c r="Q667" s="134"/>
    </row>
    <row r="668" spans="1:17" ht="15.75" x14ac:dyDescent="0.25">
      <c r="A668" s="119" t="s">
        <v>815</v>
      </c>
      <c r="B668" s="13" t="s">
        <v>1217</v>
      </c>
      <c r="C668" s="14" t="s">
        <v>1436</v>
      </c>
      <c r="D668" s="15" t="s">
        <v>160</v>
      </c>
      <c r="E668" s="28"/>
      <c r="F668" s="17">
        <f t="shared" si="37"/>
        <v>172.80119999999999</v>
      </c>
      <c r="G668" s="18">
        <f t="shared" si="36"/>
        <v>34.56024</v>
      </c>
      <c r="J668" s="117">
        <v>227.37</v>
      </c>
      <c r="K668" s="120">
        <v>0.76</v>
      </c>
      <c r="L668" s="129"/>
      <c r="M668" s="129"/>
      <c r="N668" s="130"/>
      <c r="O668" s="130"/>
      <c r="P668" s="118">
        <f t="shared" si="35"/>
        <v>0.76</v>
      </c>
      <c r="Q668" s="134"/>
    </row>
    <row r="669" spans="1:17" ht="15.75" x14ac:dyDescent="0.25">
      <c r="A669" s="119" t="s">
        <v>816</v>
      </c>
      <c r="B669" s="13" t="s">
        <v>1218</v>
      </c>
      <c r="C669" s="14" t="s">
        <v>1436</v>
      </c>
      <c r="D669" s="15" t="s">
        <v>160</v>
      </c>
      <c r="E669" s="28"/>
      <c r="F669" s="17">
        <f t="shared" si="37"/>
        <v>192.1052</v>
      </c>
      <c r="G669" s="18">
        <f t="shared" si="36"/>
        <v>38.421039999999998</v>
      </c>
      <c r="J669" s="117">
        <v>252.77</v>
      </c>
      <c r="K669" s="120">
        <v>0.76</v>
      </c>
      <c r="L669" s="129"/>
      <c r="M669" s="129"/>
      <c r="N669" s="130"/>
      <c r="O669" s="130"/>
      <c r="P669" s="118">
        <f t="shared" si="35"/>
        <v>0.76</v>
      </c>
      <c r="Q669" s="134"/>
    </row>
    <row r="670" spans="1:17" ht="15.75" x14ac:dyDescent="0.25">
      <c r="A670" s="119" t="s">
        <v>817</v>
      </c>
      <c r="B670" s="13" t="s">
        <v>1219</v>
      </c>
      <c r="C670" s="14" t="s">
        <v>1436</v>
      </c>
      <c r="D670" s="15" t="s">
        <v>160</v>
      </c>
      <c r="E670" s="28"/>
      <c r="F670" s="17">
        <f t="shared" si="37"/>
        <v>54.293199999999999</v>
      </c>
      <c r="G670" s="18">
        <f t="shared" si="36"/>
        <v>10.858640000000001</v>
      </c>
      <c r="J670" s="117">
        <v>208.82</v>
      </c>
      <c r="K670" s="120">
        <v>0.26</v>
      </c>
      <c r="L670" s="129"/>
      <c r="M670" s="129"/>
      <c r="N670" s="130"/>
      <c r="O670" s="130"/>
      <c r="P670" s="118">
        <f t="shared" si="35"/>
        <v>0.26</v>
      </c>
      <c r="Q670" s="134"/>
    </row>
    <row r="671" spans="1:17" ht="15.75" x14ac:dyDescent="0.25">
      <c r="A671" s="119" t="s">
        <v>818</v>
      </c>
      <c r="B671" s="13" t="s">
        <v>1220</v>
      </c>
      <c r="C671" s="14" t="s">
        <v>1436</v>
      </c>
      <c r="D671" s="15" t="s">
        <v>160</v>
      </c>
      <c r="E671" s="28"/>
      <c r="F671" s="17">
        <f t="shared" si="37"/>
        <v>61.2742</v>
      </c>
      <c r="G671" s="18">
        <f t="shared" si="36"/>
        <v>12.25484</v>
      </c>
      <c r="J671" s="117">
        <v>235.67</v>
      </c>
      <c r="K671" s="120">
        <v>0.26</v>
      </c>
      <c r="L671" s="129"/>
      <c r="M671" s="129"/>
      <c r="N671" s="130"/>
      <c r="O671" s="130"/>
      <c r="P671" s="118">
        <f t="shared" si="35"/>
        <v>0.26</v>
      </c>
      <c r="Q671" s="134"/>
    </row>
    <row r="672" spans="1:17" ht="15.75" x14ac:dyDescent="0.25">
      <c r="A672" s="119" t="s">
        <v>819</v>
      </c>
      <c r="B672" s="13" t="s">
        <v>1221</v>
      </c>
      <c r="C672" s="14" t="s">
        <v>1436</v>
      </c>
      <c r="D672" s="15" t="s">
        <v>160</v>
      </c>
      <c r="E672" s="28"/>
      <c r="F672" s="17">
        <f t="shared" si="37"/>
        <v>67.514200000000002</v>
      </c>
      <c r="G672" s="18">
        <f t="shared" si="36"/>
        <v>13.502840000000001</v>
      </c>
      <c r="J672" s="117">
        <v>259.67</v>
      </c>
      <c r="K672" s="120">
        <v>0.26</v>
      </c>
      <c r="L672" s="129"/>
      <c r="M672" s="129"/>
      <c r="N672" s="130"/>
      <c r="O672" s="130"/>
      <c r="P672" s="118">
        <f t="shared" si="35"/>
        <v>0.26</v>
      </c>
      <c r="Q672" s="134"/>
    </row>
    <row r="673" spans="1:17" ht="15.75" x14ac:dyDescent="0.25">
      <c r="A673" s="119"/>
      <c r="B673" s="13" t="s">
        <v>1222</v>
      </c>
      <c r="C673" s="14" t="s">
        <v>1436</v>
      </c>
      <c r="D673" s="15" t="s">
        <v>160</v>
      </c>
      <c r="E673" s="28"/>
      <c r="F673" s="17">
        <f t="shared" si="37"/>
        <v>70.704400000000007</v>
      </c>
      <c r="G673" s="18">
        <f t="shared" si="36"/>
        <v>14.140880000000003</v>
      </c>
      <c r="J673" s="117">
        <v>271.94</v>
      </c>
      <c r="K673" s="120">
        <v>0.26</v>
      </c>
      <c r="L673" s="129"/>
      <c r="M673" s="122" t="s">
        <v>585</v>
      </c>
      <c r="N673" s="130"/>
      <c r="O673" s="130"/>
      <c r="P673" s="118">
        <f t="shared" si="35"/>
        <v>0.26</v>
      </c>
      <c r="Q673" s="134"/>
    </row>
    <row r="674" spans="1:17" ht="15.75" x14ac:dyDescent="0.25">
      <c r="A674" s="119" t="s">
        <v>820</v>
      </c>
      <c r="B674" s="13" t="s">
        <v>1223</v>
      </c>
      <c r="C674" s="14" t="s">
        <v>1436</v>
      </c>
      <c r="D674" s="15" t="s">
        <v>160</v>
      </c>
      <c r="E674" s="28"/>
      <c r="F674" s="17">
        <f t="shared" si="37"/>
        <v>84.173000000000002</v>
      </c>
      <c r="G674" s="18">
        <f t="shared" si="36"/>
        <v>16.834600000000002</v>
      </c>
      <c r="J674" s="117">
        <v>205.3</v>
      </c>
      <c r="K674" s="120">
        <v>0.41</v>
      </c>
      <c r="L674" s="129"/>
      <c r="M674" s="129" t="s">
        <v>435</v>
      </c>
      <c r="N674" s="130"/>
      <c r="O674" s="130"/>
      <c r="P674" s="118">
        <f t="shared" si="35"/>
        <v>0.41</v>
      </c>
      <c r="Q674" s="134"/>
    </row>
    <row r="675" spans="1:17" ht="15.75" x14ac:dyDescent="0.25">
      <c r="A675" s="119" t="s">
        <v>821</v>
      </c>
      <c r="B675" s="13" t="s">
        <v>1224</v>
      </c>
      <c r="C675" s="14" t="s">
        <v>1436</v>
      </c>
      <c r="D675" s="15" t="s">
        <v>160</v>
      </c>
      <c r="E675" s="28"/>
      <c r="F675" s="17">
        <f t="shared" si="37"/>
        <v>94.123699999999985</v>
      </c>
      <c r="G675" s="18">
        <f t="shared" si="36"/>
        <v>18.824739999999998</v>
      </c>
      <c r="J675" s="117">
        <v>229.57</v>
      </c>
      <c r="K675" s="120">
        <v>0.41</v>
      </c>
      <c r="L675" s="129"/>
      <c r="M675" s="129"/>
      <c r="N675" s="130"/>
      <c r="O675" s="130"/>
      <c r="P675" s="118">
        <f t="shared" si="35"/>
        <v>0.41</v>
      </c>
      <c r="Q675" s="134"/>
    </row>
    <row r="676" spans="1:17" ht="15.75" x14ac:dyDescent="0.25">
      <c r="A676" s="119" t="s">
        <v>822</v>
      </c>
      <c r="B676" s="13" t="s">
        <v>1225</v>
      </c>
      <c r="C676" s="14" t="s">
        <v>1436</v>
      </c>
      <c r="D676" s="15" t="s">
        <v>160</v>
      </c>
      <c r="E676" s="28"/>
      <c r="F676" s="17">
        <f t="shared" si="37"/>
        <v>103.51679999999999</v>
      </c>
      <c r="G676" s="18">
        <f t="shared" si="36"/>
        <v>20.703359999999996</v>
      </c>
      <c r="J676" s="117">
        <v>252.48</v>
      </c>
      <c r="K676" s="120">
        <v>0.41</v>
      </c>
      <c r="L676" s="129"/>
      <c r="M676" s="129"/>
      <c r="N676" s="130"/>
      <c r="O676" s="130"/>
      <c r="P676" s="118">
        <f t="shared" ref="P676:P739" si="38">K676</f>
        <v>0.41</v>
      </c>
      <c r="Q676" s="134"/>
    </row>
    <row r="677" spans="1:17" ht="15.75" x14ac:dyDescent="0.25">
      <c r="A677" s="119"/>
      <c r="B677" s="13" t="s">
        <v>1226</v>
      </c>
      <c r="C677" s="14" t="s">
        <v>1436</v>
      </c>
      <c r="D677" s="15" t="s">
        <v>160</v>
      </c>
      <c r="E677" s="28"/>
      <c r="F677" s="17">
        <f t="shared" si="37"/>
        <v>109.96199999999999</v>
      </c>
      <c r="G677" s="18">
        <f t="shared" si="36"/>
        <v>21.992399999999996</v>
      </c>
      <c r="J677" s="117">
        <v>268.2</v>
      </c>
      <c r="K677" s="120">
        <v>0.41</v>
      </c>
      <c r="L677" s="129"/>
      <c r="M677" s="122" t="s">
        <v>585</v>
      </c>
      <c r="N677" s="130"/>
      <c r="O677" s="130"/>
      <c r="P677" s="118">
        <f t="shared" si="38"/>
        <v>0.41</v>
      </c>
      <c r="Q677" s="134"/>
    </row>
    <row r="678" spans="1:17" ht="15.75" x14ac:dyDescent="0.25">
      <c r="A678" s="119" t="s">
        <v>823</v>
      </c>
      <c r="B678" s="13" t="s">
        <v>1227</v>
      </c>
      <c r="C678" s="14" t="s">
        <v>1436</v>
      </c>
      <c r="D678" s="15" t="s">
        <v>160</v>
      </c>
      <c r="E678" s="28"/>
      <c r="F678" s="17">
        <f t="shared" si="37"/>
        <v>175.6206</v>
      </c>
      <c r="G678" s="18">
        <f t="shared" ref="G678:G741" si="39">F678*20/100</f>
        <v>35.124119999999998</v>
      </c>
      <c r="J678" s="117">
        <v>204.21</v>
      </c>
      <c r="K678" s="120">
        <v>0.86</v>
      </c>
      <c r="L678" s="129"/>
      <c r="M678" s="132" t="s">
        <v>435</v>
      </c>
      <c r="N678" s="130"/>
      <c r="O678" s="130"/>
      <c r="P678" s="118">
        <f t="shared" si="38"/>
        <v>0.86</v>
      </c>
      <c r="Q678" s="134"/>
    </row>
    <row r="679" spans="1:17" ht="15.75" x14ac:dyDescent="0.25">
      <c r="A679" s="119" t="s">
        <v>824</v>
      </c>
      <c r="B679" s="13" t="s">
        <v>1228</v>
      </c>
      <c r="C679" s="14" t="s">
        <v>1436</v>
      </c>
      <c r="D679" s="15" t="s">
        <v>160</v>
      </c>
      <c r="E679" s="28"/>
      <c r="F679" s="17">
        <f t="shared" si="37"/>
        <v>194.36859999999999</v>
      </c>
      <c r="G679" s="18">
        <f t="shared" si="39"/>
        <v>38.873719999999999</v>
      </c>
      <c r="J679" s="117">
        <v>226.01</v>
      </c>
      <c r="K679" s="120">
        <v>0.86</v>
      </c>
      <c r="L679" s="129"/>
      <c r="M679" s="131"/>
      <c r="N679" s="130"/>
      <c r="O679" s="130"/>
      <c r="P679" s="118">
        <f t="shared" si="38"/>
        <v>0.86</v>
      </c>
      <c r="Q679" s="134"/>
    </row>
    <row r="680" spans="1:17" ht="15.75" x14ac:dyDescent="0.25">
      <c r="A680" s="119" t="s">
        <v>825</v>
      </c>
      <c r="B680" s="13" t="s">
        <v>1229</v>
      </c>
      <c r="C680" s="14" t="s">
        <v>1436</v>
      </c>
      <c r="D680" s="15" t="s">
        <v>160</v>
      </c>
      <c r="E680" s="28"/>
      <c r="F680" s="17">
        <f t="shared" si="37"/>
        <v>213.2714</v>
      </c>
      <c r="G680" s="18">
        <f t="shared" si="39"/>
        <v>42.65428</v>
      </c>
      <c r="J680" s="117">
        <v>247.99</v>
      </c>
      <c r="K680" s="120">
        <v>0.86</v>
      </c>
      <c r="L680" s="129"/>
      <c r="M680" s="131"/>
      <c r="N680" s="130"/>
      <c r="O680" s="130"/>
      <c r="P680" s="118">
        <f t="shared" si="38"/>
        <v>0.86</v>
      </c>
      <c r="Q680" s="134"/>
    </row>
    <row r="681" spans="1:17" ht="15.75" x14ac:dyDescent="0.25">
      <c r="A681" s="119"/>
      <c r="B681" s="13" t="s">
        <v>1230</v>
      </c>
      <c r="C681" s="14" t="s">
        <v>1436</v>
      </c>
      <c r="D681" s="15" t="s">
        <v>160</v>
      </c>
      <c r="E681" s="28"/>
      <c r="F681" s="17">
        <f t="shared" si="37"/>
        <v>229.50819999999999</v>
      </c>
      <c r="G681" s="18">
        <f t="shared" si="39"/>
        <v>45.90164</v>
      </c>
      <c r="J681" s="117">
        <v>266.87</v>
      </c>
      <c r="K681" s="120">
        <v>0.86</v>
      </c>
      <c r="L681" s="129"/>
      <c r="M681" s="122" t="s">
        <v>585</v>
      </c>
      <c r="N681" s="130"/>
      <c r="O681" s="130"/>
      <c r="P681" s="118">
        <f t="shared" si="38"/>
        <v>0.86</v>
      </c>
      <c r="Q681" s="134"/>
    </row>
    <row r="682" spans="1:17" ht="15.75" x14ac:dyDescent="0.25">
      <c r="A682" s="119" t="s">
        <v>826</v>
      </c>
      <c r="B682" s="13" t="s">
        <v>1231</v>
      </c>
      <c r="C682" s="14" t="s">
        <v>1436</v>
      </c>
      <c r="D682" s="15" t="s">
        <v>160</v>
      </c>
      <c r="E682" s="28"/>
      <c r="F682" s="17">
        <f t="shared" si="37"/>
        <v>123.10209999999999</v>
      </c>
      <c r="G682" s="18">
        <f t="shared" si="39"/>
        <v>24.620419999999999</v>
      </c>
      <c r="J682" s="117">
        <v>192.95</v>
      </c>
      <c r="K682" s="120">
        <v>0.63800000000000001</v>
      </c>
      <c r="L682" s="129"/>
      <c r="M682" s="129" t="s">
        <v>435</v>
      </c>
      <c r="N682" s="130"/>
      <c r="O682" s="130"/>
      <c r="P682" s="118">
        <f t="shared" si="38"/>
        <v>0.63800000000000001</v>
      </c>
      <c r="Q682" s="134"/>
    </row>
    <row r="683" spans="1:17" ht="15.75" x14ac:dyDescent="0.25">
      <c r="A683" s="119" t="s">
        <v>827</v>
      </c>
      <c r="B683" s="13" t="s">
        <v>1232</v>
      </c>
      <c r="C683" s="14" t="s">
        <v>1436</v>
      </c>
      <c r="D683" s="15" t="s">
        <v>160</v>
      </c>
      <c r="E683" s="28"/>
      <c r="F683" s="17">
        <f t="shared" si="37"/>
        <v>129.06740000000002</v>
      </c>
      <c r="G683" s="18">
        <f t="shared" si="39"/>
        <v>25.813480000000006</v>
      </c>
      <c r="J683" s="117">
        <v>202.3</v>
      </c>
      <c r="K683" s="120">
        <v>0.63800000000000001</v>
      </c>
      <c r="L683" s="129"/>
      <c r="M683" s="129"/>
      <c r="N683" s="130"/>
      <c r="O683" s="130"/>
      <c r="P683" s="118">
        <f t="shared" si="38"/>
        <v>0.63800000000000001</v>
      </c>
      <c r="Q683" s="134"/>
    </row>
    <row r="684" spans="1:17" ht="15.75" x14ac:dyDescent="0.25">
      <c r="A684" s="119"/>
      <c r="B684" s="13" t="s">
        <v>1233</v>
      </c>
      <c r="C684" s="14" t="s">
        <v>1436</v>
      </c>
      <c r="D684" s="15" t="s">
        <v>160</v>
      </c>
      <c r="E684" s="28"/>
      <c r="F684" s="17">
        <f t="shared" si="37"/>
        <v>138.67568</v>
      </c>
      <c r="G684" s="18">
        <f t="shared" si="39"/>
        <v>27.735136000000001</v>
      </c>
      <c r="J684" s="117">
        <v>217.36</v>
      </c>
      <c r="K684" s="120">
        <v>0.63800000000000001</v>
      </c>
      <c r="L684" s="129"/>
      <c r="M684" s="129" t="s">
        <v>585</v>
      </c>
      <c r="N684" s="130"/>
      <c r="O684" s="130"/>
      <c r="P684" s="118">
        <f t="shared" si="38"/>
        <v>0.63800000000000001</v>
      </c>
      <c r="Q684" s="134"/>
    </row>
    <row r="685" spans="1:17" ht="15.75" x14ac:dyDescent="0.25">
      <c r="A685" s="119"/>
      <c r="B685" s="13" t="s">
        <v>1234</v>
      </c>
      <c r="C685" s="14" t="s">
        <v>1436</v>
      </c>
      <c r="D685" s="15" t="s">
        <v>160</v>
      </c>
      <c r="E685" s="28"/>
      <c r="F685" s="17">
        <f t="shared" si="37"/>
        <v>147.58215999999999</v>
      </c>
      <c r="G685" s="18">
        <f t="shared" si="39"/>
        <v>29.516431999999995</v>
      </c>
      <c r="J685" s="117">
        <v>231.32</v>
      </c>
      <c r="K685" s="120">
        <v>0.63800000000000001</v>
      </c>
      <c r="L685" s="129"/>
      <c r="M685" s="129"/>
      <c r="N685" s="130"/>
      <c r="O685" s="130"/>
      <c r="P685" s="118">
        <f t="shared" si="38"/>
        <v>0.63800000000000001</v>
      </c>
      <c r="Q685" s="134"/>
    </row>
    <row r="686" spans="1:17" ht="15.75" x14ac:dyDescent="0.25">
      <c r="A686" s="119" t="s">
        <v>828</v>
      </c>
      <c r="B686" s="13" t="s">
        <v>1235</v>
      </c>
      <c r="C686" s="14" t="s">
        <v>1436</v>
      </c>
      <c r="D686" s="15" t="s">
        <v>160</v>
      </c>
      <c r="E686" s="28"/>
      <c r="F686" s="17">
        <f t="shared" si="37"/>
        <v>188.50649999999999</v>
      </c>
      <c r="G686" s="18">
        <f t="shared" si="39"/>
        <v>37.701299999999996</v>
      </c>
      <c r="J686" s="117">
        <v>193.34</v>
      </c>
      <c r="K686" s="120">
        <v>0.97499999999999998</v>
      </c>
      <c r="L686" s="129"/>
      <c r="M686" s="129" t="s">
        <v>435</v>
      </c>
      <c r="N686" s="130"/>
      <c r="O686" s="130"/>
      <c r="P686" s="118">
        <f t="shared" si="38"/>
        <v>0.97499999999999998</v>
      </c>
      <c r="Q686" s="134"/>
    </row>
    <row r="687" spans="1:17" ht="15.75" x14ac:dyDescent="0.25">
      <c r="A687" s="119" t="s">
        <v>829</v>
      </c>
      <c r="B687" s="13" t="s">
        <v>1236</v>
      </c>
      <c r="C687" s="14" t="s">
        <v>1436</v>
      </c>
      <c r="D687" s="15" t="s">
        <v>160</v>
      </c>
      <c r="E687" s="28"/>
      <c r="F687" s="17">
        <f t="shared" si="37"/>
        <v>196.50149999999999</v>
      </c>
      <c r="G687" s="18">
        <f t="shared" si="39"/>
        <v>39.3003</v>
      </c>
      <c r="J687" s="117">
        <v>201.54</v>
      </c>
      <c r="K687" s="120">
        <v>0.97499999999999998</v>
      </c>
      <c r="L687" s="129"/>
      <c r="M687" s="129"/>
      <c r="N687" s="130"/>
      <c r="O687" s="130"/>
      <c r="P687" s="118">
        <f t="shared" si="38"/>
        <v>0.97499999999999998</v>
      </c>
      <c r="Q687" s="134"/>
    </row>
    <row r="688" spans="1:17" ht="15.75" x14ac:dyDescent="0.25">
      <c r="A688" s="119"/>
      <c r="B688" s="13" t="s">
        <v>1237</v>
      </c>
      <c r="C688" s="14" t="s">
        <v>1436</v>
      </c>
      <c r="D688" s="15" t="s">
        <v>160</v>
      </c>
      <c r="E688" s="28"/>
      <c r="F688" s="17">
        <f t="shared" si="37"/>
        <v>210.61950000000002</v>
      </c>
      <c r="G688" s="18">
        <f t="shared" si="39"/>
        <v>42.123900000000006</v>
      </c>
      <c r="J688" s="117">
        <v>216.02</v>
      </c>
      <c r="K688" s="120">
        <v>0.97499999999999998</v>
      </c>
      <c r="L688" s="129"/>
      <c r="M688" s="129" t="s">
        <v>585</v>
      </c>
      <c r="N688" s="130"/>
      <c r="O688" s="130"/>
      <c r="P688" s="118">
        <f t="shared" si="38"/>
        <v>0.97499999999999998</v>
      </c>
      <c r="Q688" s="134"/>
    </row>
    <row r="689" spans="1:17" ht="15.75" x14ac:dyDescent="0.25">
      <c r="A689" s="119"/>
      <c r="B689" s="13" t="s">
        <v>1238</v>
      </c>
      <c r="C689" s="14" t="s">
        <v>1436</v>
      </c>
      <c r="D689" s="15" t="s">
        <v>160</v>
      </c>
      <c r="E689" s="28"/>
      <c r="F689" s="17">
        <f t="shared" si="37"/>
        <v>224.23049999999998</v>
      </c>
      <c r="G689" s="18">
        <f t="shared" si="39"/>
        <v>44.8461</v>
      </c>
      <c r="J689" s="117">
        <v>229.98</v>
      </c>
      <c r="K689" s="120">
        <v>0.97499999999999998</v>
      </c>
      <c r="L689" s="129"/>
      <c r="M689" s="129"/>
      <c r="N689" s="130"/>
      <c r="O689" s="130"/>
      <c r="P689" s="118">
        <f t="shared" si="38"/>
        <v>0.97499999999999998</v>
      </c>
      <c r="Q689" s="134"/>
    </row>
    <row r="690" spans="1:17" ht="15.75" x14ac:dyDescent="0.25">
      <c r="A690" s="119" t="s">
        <v>830</v>
      </c>
      <c r="B690" s="13" t="s">
        <v>1239</v>
      </c>
      <c r="C690" s="14" t="s">
        <v>1436</v>
      </c>
      <c r="D690" s="15" t="s">
        <v>160</v>
      </c>
      <c r="E690" s="28"/>
      <c r="F690" s="17">
        <f t="shared" si="37"/>
        <v>392.72649999999999</v>
      </c>
      <c r="G690" s="18">
        <f t="shared" si="39"/>
        <v>78.545299999999997</v>
      </c>
      <c r="J690" s="117">
        <v>197.35</v>
      </c>
      <c r="K690" s="120">
        <v>1.99</v>
      </c>
      <c r="L690" s="129"/>
      <c r="M690" s="129" t="s">
        <v>435</v>
      </c>
      <c r="N690" s="130"/>
      <c r="O690" s="130"/>
      <c r="P690" s="118">
        <f t="shared" si="38"/>
        <v>1.99</v>
      </c>
      <c r="Q690" s="134"/>
    </row>
    <row r="691" spans="1:17" ht="15.75" x14ac:dyDescent="0.25">
      <c r="A691" s="119" t="s">
        <v>831</v>
      </c>
      <c r="B691" s="13" t="s">
        <v>1240</v>
      </c>
      <c r="C691" s="14" t="s">
        <v>1436</v>
      </c>
      <c r="D691" s="15" t="s">
        <v>160</v>
      </c>
      <c r="E691" s="28"/>
      <c r="F691" s="17">
        <f t="shared" si="37"/>
        <v>408.42760000000004</v>
      </c>
      <c r="G691" s="18">
        <f t="shared" si="39"/>
        <v>81.685520000000011</v>
      </c>
      <c r="J691" s="117">
        <v>205.24</v>
      </c>
      <c r="K691" s="120">
        <v>1.99</v>
      </c>
      <c r="L691" s="129"/>
      <c r="M691" s="129"/>
      <c r="N691" s="130"/>
      <c r="O691" s="130"/>
      <c r="P691" s="118">
        <f t="shared" si="38"/>
        <v>1.99</v>
      </c>
      <c r="Q691" s="134"/>
    </row>
    <row r="692" spans="1:17" ht="15.75" x14ac:dyDescent="0.25">
      <c r="A692" s="119"/>
      <c r="B692" s="13" t="s">
        <v>1241</v>
      </c>
      <c r="C692" s="14" t="s">
        <v>1436</v>
      </c>
      <c r="D692" s="15" t="s">
        <v>160</v>
      </c>
      <c r="E692" s="28"/>
      <c r="F692" s="17">
        <f t="shared" si="37"/>
        <v>436.42689999999999</v>
      </c>
      <c r="G692" s="18">
        <f t="shared" si="39"/>
        <v>87.285380000000004</v>
      </c>
      <c r="J692" s="117">
        <v>219.31</v>
      </c>
      <c r="K692" s="120">
        <v>1.99</v>
      </c>
      <c r="L692" s="129"/>
      <c r="M692" s="129" t="s">
        <v>585</v>
      </c>
      <c r="N692" s="130"/>
      <c r="O692" s="130"/>
      <c r="P692" s="118">
        <f t="shared" si="38"/>
        <v>1.99</v>
      </c>
      <c r="Q692" s="134"/>
    </row>
    <row r="693" spans="1:17" ht="15.75" x14ac:dyDescent="0.25">
      <c r="A693" s="119"/>
      <c r="B693" s="13" t="s">
        <v>1242</v>
      </c>
      <c r="C693" s="14" t="s">
        <v>1436</v>
      </c>
      <c r="D693" s="15" t="s">
        <v>160</v>
      </c>
      <c r="E693" s="28"/>
      <c r="F693" s="17">
        <f t="shared" si="37"/>
        <v>463.33170000000001</v>
      </c>
      <c r="G693" s="18">
        <f t="shared" si="39"/>
        <v>92.666340000000005</v>
      </c>
      <c r="J693" s="117">
        <v>232.83</v>
      </c>
      <c r="K693" s="120">
        <v>1.99</v>
      </c>
      <c r="L693" s="129"/>
      <c r="M693" s="129"/>
      <c r="N693" s="130"/>
      <c r="O693" s="130"/>
      <c r="P693" s="118">
        <f t="shared" si="38"/>
        <v>1.99</v>
      </c>
      <c r="Q693" s="134"/>
    </row>
    <row r="694" spans="1:17" ht="15.75" x14ac:dyDescent="0.25">
      <c r="A694" s="119" t="s">
        <v>832</v>
      </c>
      <c r="B694" s="13" t="s">
        <v>1243</v>
      </c>
      <c r="C694" s="14" t="s">
        <v>1436</v>
      </c>
      <c r="D694" s="15" t="s">
        <v>160</v>
      </c>
      <c r="E694" s="28"/>
      <c r="F694" s="17">
        <f t="shared" si="37"/>
        <v>150.57939999999999</v>
      </c>
      <c r="G694" s="18">
        <f t="shared" si="39"/>
        <v>30.115879999999997</v>
      </c>
      <c r="J694" s="117">
        <v>202.12</v>
      </c>
      <c r="K694" s="120">
        <v>0.745</v>
      </c>
      <c r="L694" s="129"/>
      <c r="M694" s="129" t="s">
        <v>435</v>
      </c>
      <c r="N694" s="130"/>
      <c r="O694" s="130"/>
      <c r="P694" s="118">
        <f t="shared" si="38"/>
        <v>0.745</v>
      </c>
      <c r="Q694" s="134"/>
    </row>
    <row r="695" spans="1:17" ht="15.75" x14ac:dyDescent="0.25">
      <c r="A695" s="119" t="s">
        <v>833</v>
      </c>
      <c r="B695" s="13" t="s">
        <v>1244</v>
      </c>
      <c r="C695" s="14" t="s">
        <v>1436</v>
      </c>
      <c r="D695" s="15" t="s">
        <v>160</v>
      </c>
      <c r="E695" s="28"/>
      <c r="F695" s="17">
        <f t="shared" si="37"/>
        <v>163.19970000000001</v>
      </c>
      <c r="G695" s="18">
        <f t="shared" si="39"/>
        <v>32.639940000000003</v>
      </c>
      <c r="J695" s="117">
        <v>219.06</v>
      </c>
      <c r="K695" s="120">
        <v>0.745</v>
      </c>
      <c r="L695" s="129"/>
      <c r="M695" s="129"/>
      <c r="N695" s="130"/>
      <c r="O695" s="130"/>
      <c r="P695" s="118">
        <f t="shared" si="38"/>
        <v>0.745</v>
      </c>
      <c r="Q695" s="134"/>
    </row>
    <row r="696" spans="1:17" ht="15.75" x14ac:dyDescent="0.25">
      <c r="A696" s="119" t="s">
        <v>834</v>
      </c>
      <c r="B696" s="13" t="s">
        <v>1245</v>
      </c>
      <c r="C696" s="14" t="s">
        <v>1436</v>
      </c>
      <c r="D696" s="15" t="s">
        <v>160</v>
      </c>
      <c r="E696" s="28"/>
      <c r="F696" s="17">
        <f t="shared" si="37"/>
        <v>180.10374999999999</v>
      </c>
      <c r="G696" s="18">
        <f t="shared" si="39"/>
        <v>36.02075</v>
      </c>
      <c r="J696" s="117">
        <v>241.75</v>
      </c>
      <c r="K696" s="120">
        <v>0.745</v>
      </c>
      <c r="L696" s="129"/>
      <c r="M696" s="129"/>
      <c r="N696" s="130"/>
      <c r="O696" s="130"/>
      <c r="P696" s="118">
        <f t="shared" si="38"/>
        <v>0.745</v>
      </c>
      <c r="Q696" s="134"/>
    </row>
    <row r="697" spans="1:17" ht="15.75" x14ac:dyDescent="0.25">
      <c r="A697" s="119"/>
      <c r="B697" s="13" t="s">
        <v>1246</v>
      </c>
      <c r="C697" s="14" t="s">
        <v>1436</v>
      </c>
      <c r="D697" s="15" t="s">
        <v>160</v>
      </c>
      <c r="E697" s="28"/>
      <c r="F697" s="17">
        <f t="shared" si="37"/>
        <v>186.6225</v>
      </c>
      <c r="G697" s="18">
        <f t="shared" si="39"/>
        <v>37.3245</v>
      </c>
      <c r="J697" s="117">
        <v>250.5</v>
      </c>
      <c r="K697" s="120">
        <v>0.745</v>
      </c>
      <c r="L697" s="129"/>
      <c r="M697" s="122" t="s">
        <v>585</v>
      </c>
      <c r="N697" s="130"/>
      <c r="O697" s="130"/>
      <c r="P697" s="118">
        <f t="shared" si="38"/>
        <v>0.745</v>
      </c>
      <c r="Q697" s="134"/>
    </row>
    <row r="698" spans="1:17" ht="15.75" x14ac:dyDescent="0.25">
      <c r="A698" s="119" t="s">
        <v>835</v>
      </c>
      <c r="B698" s="13" t="s">
        <v>1247</v>
      </c>
      <c r="C698" s="14" t="s">
        <v>1436</v>
      </c>
      <c r="D698" s="15" t="s">
        <v>160</v>
      </c>
      <c r="E698" s="28"/>
      <c r="F698" s="17">
        <f t="shared" si="37"/>
        <v>228.66971999999998</v>
      </c>
      <c r="G698" s="18">
        <f t="shared" si="39"/>
        <v>45.733943999999994</v>
      </c>
      <c r="J698" s="117">
        <v>200.94</v>
      </c>
      <c r="K698" s="120">
        <v>1.1379999999999999</v>
      </c>
      <c r="L698" s="129"/>
      <c r="M698" s="129" t="s">
        <v>435</v>
      </c>
      <c r="N698" s="130"/>
      <c r="O698" s="130"/>
      <c r="P698" s="118">
        <f t="shared" si="38"/>
        <v>1.1379999999999999</v>
      </c>
      <c r="Q698" s="134"/>
    </row>
    <row r="699" spans="1:17" ht="15.75" x14ac:dyDescent="0.25">
      <c r="A699" s="119" t="s">
        <v>836</v>
      </c>
      <c r="B699" s="13" t="s">
        <v>1248</v>
      </c>
      <c r="C699" s="14" t="s">
        <v>1436</v>
      </c>
      <c r="D699" s="15" t="s">
        <v>160</v>
      </c>
      <c r="E699" s="28"/>
      <c r="F699" s="17">
        <f t="shared" si="37"/>
        <v>247.60603999999998</v>
      </c>
      <c r="G699" s="18">
        <f t="shared" si="39"/>
        <v>49.521207999999994</v>
      </c>
      <c r="J699" s="117">
        <v>217.58</v>
      </c>
      <c r="K699" s="120">
        <v>1.1379999999999999</v>
      </c>
      <c r="L699" s="129"/>
      <c r="M699" s="129"/>
      <c r="N699" s="130"/>
      <c r="O699" s="130"/>
      <c r="P699" s="118">
        <f t="shared" si="38"/>
        <v>1.1379999999999999</v>
      </c>
      <c r="Q699" s="134"/>
    </row>
    <row r="700" spans="1:17" ht="15.75" x14ac:dyDescent="0.25">
      <c r="A700" s="119" t="s">
        <v>837</v>
      </c>
      <c r="B700" s="13" t="s">
        <v>1249</v>
      </c>
      <c r="C700" s="14" t="s">
        <v>1436</v>
      </c>
      <c r="D700" s="15" t="s">
        <v>160</v>
      </c>
      <c r="E700" s="28"/>
      <c r="F700" s="17">
        <f t="shared" si="37"/>
        <v>272.66479999999996</v>
      </c>
      <c r="G700" s="18">
        <f t="shared" si="39"/>
        <v>54.532959999999996</v>
      </c>
      <c r="J700" s="117">
        <v>239.6</v>
      </c>
      <c r="K700" s="120">
        <v>1.1379999999999999</v>
      </c>
      <c r="L700" s="129"/>
      <c r="M700" s="129"/>
      <c r="N700" s="130"/>
      <c r="O700" s="130"/>
      <c r="P700" s="118">
        <f t="shared" si="38"/>
        <v>1.1379999999999999</v>
      </c>
      <c r="Q700" s="134"/>
    </row>
    <row r="701" spans="1:17" ht="15.75" x14ac:dyDescent="0.25">
      <c r="A701" s="119"/>
      <c r="B701" s="13" t="s">
        <v>1250</v>
      </c>
      <c r="C701" s="14" t="s">
        <v>1436</v>
      </c>
      <c r="D701" s="15" t="s">
        <v>160</v>
      </c>
      <c r="E701" s="28"/>
      <c r="F701" s="17">
        <f t="shared" si="37"/>
        <v>282.06468000000001</v>
      </c>
      <c r="G701" s="18">
        <f t="shared" si="39"/>
        <v>56.412936000000002</v>
      </c>
      <c r="J701" s="117">
        <v>247.86</v>
      </c>
      <c r="K701" s="120">
        <v>1.1379999999999999</v>
      </c>
      <c r="L701" s="129"/>
      <c r="M701" s="122" t="s">
        <v>585</v>
      </c>
      <c r="N701" s="130"/>
      <c r="O701" s="130"/>
      <c r="P701" s="118">
        <f t="shared" si="38"/>
        <v>1.1379999999999999</v>
      </c>
      <c r="Q701" s="134"/>
    </row>
    <row r="702" spans="1:17" ht="15.75" x14ac:dyDescent="0.25">
      <c r="A702" s="119" t="s">
        <v>838</v>
      </c>
      <c r="B702" s="13" t="s">
        <v>1251</v>
      </c>
      <c r="C702" s="14" t="s">
        <v>1436</v>
      </c>
      <c r="D702" s="15" t="s">
        <v>160</v>
      </c>
      <c r="E702" s="28"/>
      <c r="F702" s="17">
        <f t="shared" si="37"/>
        <v>459.37439999999992</v>
      </c>
      <c r="G702" s="18">
        <f t="shared" si="39"/>
        <v>91.874879999999976</v>
      </c>
      <c r="J702" s="117">
        <v>201.48</v>
      </c>
      <c r="K702" s="120">
        <v>2.2799999999999998</v>
      </c>
      <c r="L702" s="129"/>
      <c r="M702" s="129" t="s">
        <v>435</v>
      </c>
      <c r="N702" s="130"/>
      <c r="O702" s="130"/>
      <c r="P702" s="118">
        <f t="shared" si="38"/>
        <v>2.2799999999999998</v>
      </c>
      <c r="Q702" s="134"/>
    </row>
    <row r="703" spans="1:17" ht="15.75" x14ac:dyDescent="0.25">
      <c r="A703" s="119" t="s">
        <v>839</v>
      </c>
      <c r="B703" s="13" t="s">
        <v>1252</v>
      </c>
      <c r="C703" s="14" t="s">
        <v>1436</v>
      </c>
      <c r="D703" s="15" t="s">
        <v>160</v>
      </c>
      <c r="E703" s="28"/>
      <c r="F703" s="17">
        <f t="shared" si="37"/>
        <v>494.34959999999995</v>
      </c>
      <c r="G703" s="18">
        <f t="shared" si="39"/>
        <v>98.869919999999979</v>
      </c>
      <c r="J703" s="117">
        <v>216.82</v>
      </c>
      <c r="K703" s="120">
        <v>2.2799999999999998</v>
      </c>
      <c r="L703" s="129"/>
      <c r="M703" s="129"/>
      <c r="N703" s="130"/>
      <c r="O703" s="130"/>
      <c r="P703" s="118">
        <f t="shared" si="38"/>
        <v>2.2799999999999998</v>
      </c>
      <c r="Q703" s="134"/>
    </row>
    <row r="704" spans="1:17" ht="15.75" x14ac:dyDescent="0.25">
      <c r="A704" s="119" t="s">
        <v>840</v>
      </c>
      <c r="B704" s="13" t="s">
        <v>1253</v>
      </c>
      <c r="C704" s="14" t="s">
        <v>1436</v>
      </c>
      <c r="D704" s="15" t="s">
        <v>160</v>
      </c>
      <c r="E704" s="28"/>
      <c r="F704" s="17">
        <f t="shared" si="37"/>
        <v>542.25239999999997</v>
      </c>
      <c r="G704" s="18">
        <f t="shared" si="39"/>
        <v>108.45047999999998</v>
      </c>
      <c r="J704" s="117">
        <v>237.83</v>
      </c>
      <c r="K704" s="120">
        <v>2.2799999999999998</v>
      </c>
      <c r="L704" s="129"/>
      <c r="M704" s="129"/>
      <c r="N704" s="130"/>
      <c r="O704" s="130"/>
      <c r="P704" s="118">
        <f t="shared" si="38"/>
        <v>2.2799999999999998</v>
      </c>
      <c r="Q704" s="134"/>
    </row>
    <row r="705" spans="1:17" ht="15.75" x14ac:dyDescent="0.25">
      <c r="A705" s="119"/>
      <c r="B705" s="13" t="s">
        <v>1254</v>
      </c>
      <c r="C705" s="14" t="s">
        <v>1436</v>
      </c>
      <c r="D705" s="15" t="s">
        <v>160</v>
      </c>
      <c r="E705" s="28"/>
      <c r="F705" s="17">
        <f t="shared" si="37"/>
        <v>559.7399999999999</v>
      </c>
      <c r="G705" s="18">
        <f t="shared" si="39"/>
        <v>111.94799999999998</v>
      </c>
      <c r="J705" s="117">
        <v>245.5</v>
      </c>
      <c r="K705" s="120">
        <v>2.2799999999999998</v>
      </c>
      <c r="L705" s="129"/>
      <c r="M705" s="122" t="s">
        <v>585</v>
      </c>
      <c r="N705" s="130"/>
      <c r="O705" s="130"/>
      <c r="P705" s="118">
        <f t="shared" si="38"/>
        <v>2.2799999999999998</v>
      </c>
      <c r="Q705" s="134"/>
    </row>
    <row r="706" spans="1:17" ht="15.75" x14ac:dyDescent="0.25">
      <c r="A706" s="119" t="s">
        <v>841</v>
      </c>
      <c r="B706" s="13" t="s">
        <v>1255</v>
      </c>
      <c r="C706" s="14" t="s">
        <v>1436</v>
      </c>
      <c r="D706" s="15" t="s">
        <v>160</v>
      </c>
      <c r="E706" s="28"/>
      <c r="F706" s="17">
        <f t="shared" ref="F706:F769" si="40">J706*K706</f>
        <v>183.18719999999999</v>
      </c>
      <c r="G706" s="18">
        <f t="shared" si="39"/>
        <v>36.637439999999998</v>
      </c>
      <c r="J706" s="117">
        <v>204.45</v>
      </c>
      <c r="K706" s="120">
        <v>0.89600000000000002</v>
      </c>
      <c r="L706" s="129"/>
      <c r="M706" s="129" t="s">
        <v>435</v>
      </c>
      <c r="N706" s="130"/>
      <c r="O706" s="130"/>
      <c r="P706" s="118">
        <f t="shared" si="38"/>
        <v>0.89600000000000002</v>
      </c>
      <c r="Q706" s="134"/>
    </row>
    <row r="707" spans="1:17" ht="15.75" x14ac:dyDescent="0.25">
      <c r="A707" s="119" t="s">
        <v>842</v>
      </c>
      <c r="B707" s="13" t="s">
        <v>1256</v>
      </c>
      <c r="C707" s="14" t="s">
        <v>1436</v>
      </c>
      <c r="D707" s="15" t="s">
        <v>160</v>
      </c>
      <c r="E707" s="28"/>
      <c r="F707" s="17">
        <f t="shared" si="40"/>
        <v>200.48895999999999</v>
      </c>
      <c r="G707" s="18">
        <f t="shared" si="39"/>
        <v>40.097791999999998</v>
      </c>
      <c r="J707" s="117">
        <v>223.76</v>
      </c>
      <c r="K707" s="120">
        <v>0.89600000000000002</v>
      </c>
      <c r="L707" s="129"/>
      <c r="M707" s="129"/>
      <c r="N707" s="130"/>
      <c r="O707" s="130"/>
      <c r="P707" s="118">
        <f t="shared" si="38"/>
        <v>0.89600000000000002</v>
      </c>
      <c r="Q707" s="134"/>
    </row>
    <row r="708" spans="1:17" ht="15.75" x14ac:dyDescent="0.25">
      <c r="A708" s="119" t="s">
        <v>843</v>
      </c>
      <c r="B708" s="13" t="s">
        <v>1257</v>
      </c>
      <c r="C708" s="14" t="s">
        <v>1436</v>
      </c>
      <c r="D708" s="15" t="s">
        <v>160</v>
      </c>
      <c r="E708" s="28"/>
      <c r="F708" s="17">
        <f t="shared" si="40"/>
        <v>225.80992000000001</v>
      </c>
      <c r="G708" s="18">
        <f t="shared" si="39"/>
        <v>45.161984000000004</v>
      </c>
      <c r="J708" s="117">
        <v>252.02</v>
      </c>
      <c r="K708" s="120">
        <v>0.89600000000000002</v>
      </c>
      <c r="L708" s="129"/>
      <c r="M708" s="129"/>
      <c r="N708" s="130"/>
      <c r="O708" s="130"/>
      <c r="P708" s="118">
        <f t="shared" si="38"/>
        <v>0.89600000000000002</v>
      </c>
      <c r="Q708" s="134"/>
    </row>
    <row r="709" spans="1:17" ht="15.75" x14ac:dyDescent="0.25">
      <c r="A709" s="119"/>
      <c r="B709" s="13" t="s">
        <v>1258</v>
      </c>
      <c r="C709" s="14" t="s">
        <v>1436</v>
      </c>
      <c r="D709" s="15" t="s">
        <v>160</v>
      </c>
      <c r="E709" s="28"/>
      <c r="F709" s="17">
        <f t="shared" si="40"/>
        <v>238.38976</v>
      </c>
      <c r="G709" s="18">
        <f t="shared" si="39"/>
        <v>47.677951999999998</v>
      </c>
      <c r="J709" s="117">
        <v>266.06</v>
      </c>
      <c r="K709" s="120">
        <v>0.89600000000000002</v>
      </c>
      <c r="L709" s="129"/>
      <c r="M709" s="122" t="s">
        <v>585</v>
      </c>
      <c r="N709" s="130"/>
      <c r="O709" s="130"/>
      <c r="P709" s="118">
        <f t="shared" si="38"/>
        <v>0.89600000000000002</v>
      </c>
      <c r="Q709" s="134"/>
    </row>
    <row r="710" spans="1:17" ht="15.75" x14ac:dyDescent="0.25">
      <c r="A710" s="119" t="s">
        <v>844</v>
      </c>
      <c r="B710" s="13" t="s">
        <v>1259</v>
      </c>
      <c r="C710" s="14" t="s">
        <v>1436</v>
      </c>
      <c r="D710" s="15" t="s">
        <v>160</v>
      </c>
      <c r="E710" s="28"/>
      <c r="F710" s="17">
        <f t="shared" si="40"/>
        <v>278.97482000000002</v>
      </c>
      <c r="G710" s="18">
        <f t="shared" si="39"/>
        <v>55.794964</v>
      </c>
      <c r="J710" s="117">
        <v>203.78</v>
      </c>
      <c r="K710" s="120">
        <v>1.369</v>
      </c>
      <c r="L710" s="129"/>
      <c r="M710" s="129" t="s">
        <v>435</v>
      </c>
      <c r="N710" s="130"/>
      <c r="O710" s="130"/>
      <c r="P710" s="118">
        <f t="shared" si="38"/>
        <v>1.369</v>
      </c>
      <c r="Q710" s="134"/>
    </row>
    <row r="711" spans="1:17" ht="15.75" x14ac:dyDescent="0.25">
      <c r="A711" s="119" t="s">
        <v>845</v>
      </c>
      <c r="B711" s="13" t="s">
        <v>1260</v>
      </c>
      <c r="C711" s="14" t="s">
        <v>1436</v>
      </c>
      <c r="D711" s="15" t="s">
        <v>160</v>
      </c>
      <c r="E711" s="28"/>
      <c r="F711" s="17">
        <f t="shared" si="40"/>
        <v>304.65726000000001</v>
      </c>
      <c r="G711" s="18">
        <f t="shared" si="39"/>
        <v>60.931452</v>
      </c>
      <c r="J711" s="117">
        <v>222.54</v>
      </c>
      <c r="K711" s="120">
        <v>1.369</v>
      </c>
      <c r="L711" s="129"/>
      <c r="M711" s="129"/>
      <c r="N711" s="130"/>
      <c r="O711" s="130"/>
      <c r="P711" s="118">
        <f t="shared" si="38"/>
        <v>1.369</v>
      </c>
      <c r="Q711" s="134"/>
    </row>
    <row r="712" spans="1:17" ht="15.75" x14ac:dyDescent="0.25">
      <c r="A712" s="119" t="s">
        <v>846</v>
      </c>
      <c r="B712" s="13" t="s">
        <v>1261</v>
      </c>
      <c r="C712" s="14" t="s">
        <v>1436</v>
      </c>
      <c r="D712" s="15" t="s">
        <v>160</v>
      </c>
      <c r="E712" s="28"/>
      <c r="F712" s="17">
        <f t="shared" si="40"/>
        <v>342.48273</v>
      </c>
      <c r="G712" s="18">
        <f t="shared" si="39"/>
        <v>68.496545999999995</v>
      </c>
      <c r="J712" s="117">
        <v>250.17</v>
      </c>
      <c r="K712" s="120">
        <v>1.369</v>
      </c>
      <c r="L712" s="129"/>
      <c r="M712" s="129"/>
      <c r="N712" s="130"/>
      <c r="O712" s="130"/>
      <c r="P712" s="118">
        <f t="shared" si="38"/>
        <v>1.369</v>
      </c>
      <c r="Q712" s="134"/>
    </row>
    <row r="713" spans="1:17" ht="15.75" x14ac:dyDescent="0.25">
      <c r="A713" s="119"/>
      <c r="B713" s="13" t="s">
        <v>1262</v>
      </c>
      <c r="C713" s="14" t="s">
        <v>1436</v>
      </c>
      <c r="D713" s="15" t="s">
        <v>160</v>
      </c>
      <c r="E713" s="28"/>
      <c r="F713" s="17">
        <f t="shared" si="40"/>
        <v>360.97791999999998</v>
      </c>
      <c r="G713" s="18">
        <f t="shared" si="39"/>
        <v>72.195583999999997</v>
      </c>
      <c r="J713" s="117">
        <v>263.68</v>
      </c>
      <c r="K713" s="120">
        <v>1.369</v>
      </c>
      <c r="L713" s="129"/>
      <c r="M713" s="122" t="s">
        <v>585</v>
      </c>
      <c r="N713" s="130"/>
      <c r="O713" s="130"/>
      <c r="P713" s="118">
        <f t="shared" si="38"/>
        <v>1.369</v>
      </c>
      <c r="Q713" s="134"/>
    </row>
    <row r="714" spans="1:17" ht="15.75" x14ac:dyDescent="0.25">
      <c r="A714" s="119" t="s">
        <v>847</v>
      </c>
      <c r="B714" s="13" t="s">
        <v>1263</v>
      </c>
      <c r="C714" s="14" t="s">
        <v>1436</v>
      </c>
      <c r="D714" s="15" t="s">
        <v>160</v>
      </c>
      <c r="E714" s="28"/>
      <c r="F714" s="17">
        <f t="shared" si="40"/>
        <v>557.26120000000003</v>
      </c>
      <c r="G714" s="18">
        <f t="shared" si="39"/>
        <v>111.45224</v>
      </c>
      <c r="J714" s="117">
        <v>203.38</v>
      </c>
      <c r="K714" s="120">
        <v>2.74</v>
      </c>
      <c r="L714" s="129"/>
      <c r="M714" s="129" t="s">
        <v>435</v>
      </c>
      <c r="N714" s="130"/>
      <c r="O714" s="130"/>
      <c r="P714" s="118">
        <f t="shared" si="38"/>
        <v>2.74</v>
      </c>
      <c r="Q714" s="134"/>
    </row>
    <row r="715" spans="1:17" ht="15.75" x14ac:dyDescent="0.25">
      <c r="A715" s="119" t="s">
        <v>848</v>
      </c>
      <c r="B715" s="13" t="s">
        <v>1264</v>
      </c>
      <c r="C715" s="14" t="s">
        <v>1436</v>
      </c>
      <c r="D715" s="15" t="s">
        <v>160</v>
      </c>
      <c r="E715" s="28"/>
      <c r="F715" s="17">
        <f t="shared" si="40"/>
        <v>603.37540000000001</v>
      </c>
      <c r="G715" s="18">
        <f t="shared" si="39"/>
        <v>120.67507999999999</v>
      </c>
      <c r="J715" s="117">
        <v>220.21</v>
      </c>
      <c r="K715" s="120">
        <v>2.74</v>
      </c>
      <c r="L715" s="129"/>
      <c r="M715" s="129"/>
      <c r="N715" s="130"/>
      <c r="O715" s="130"/>
      <c r="P715" s="118">
        <f t="shared" si="38"/>
        <v>2.74</v>
      </c>
      <c r="Q715" s="134"/>
    </row>
    <row r="716" spans="1:17" ht="15.75" x14ac:dyDescent="0.25">
      <c r="A716" s="119" t="s">
        <v>849</v>
      </c>
      <c r="B716" s="13" t="s">
        <v>1265</v>
      </c>
      <c r="C716" s="14" t="s">
        <v>1436</v>
      </c>
      <c r="D716" s="15" t="s">
        <v>160</v>
      </c>
      <c r="E716" s="28"/>
      <c r="F716" s="17">
        <f t="shared" si="40"/>
        <v>678.06780000000003</v>
      </c>
      <c r="G716" s="18">
        <f t="shared" si="39"/>
        <v>135.61356000000001</v>
      </c>
      <c r="J716" s="117">
        <v>247.47</v>
      </c>
      <c r="K716" s="120">
        <v>2.74</v>
      </c>
      <c r="L716" s="129"/>
      <c r="M716" s="129"/>
      <c r="N716" s="130"/>
      <c r="O716" s="130"/>
      <c r="P716" s="118">
        <f t="shared" si="38"/>
        <v>2.74</v>
      </c>
      <c r="Q716" s="134"/>
    </row>
    <row r="717" spans="1:17" ht="15.75" x14ac:dyDescent="0.25">
      <c r="A717" s="119"/>
      <c r="B717" s="13" t="s">
        <v>1266</v>
      </c>
      <c r="C717" s="14" t="s">
        <v>1436</v>
      </c>
      <c r="D717" s="15" t="s">
        <v>160</v>
      </c>
      <c r="E717" s="28"/>
      <c r="F717" s="17">
        <f t="shared" si="40"/>
        <v>717.16760000000011</v>
      </c>
      <c r="G717" s="18">
        <f t="shared" si="39"/>
        <v>143.43352000000002</v>
      </c>
      <c r="J717" s="117">
        <v>261.74</v>
      </c>
      <c r="K717" s="120">
        <v>2.74</v>
      </c>
      <c r="L717" s="129"/>
      <c r="M717" s="122" t="s">
        <v>585</v>
      </c>
      <c r="N717" s="130"/>
      <c r="O717" s="130"/>
      <c r="P717" s="118">
        <f t="shared" si="38"/>
        <v>2.74</v>
      </c>
      <c r="Q717" s="134"/>
    </row>
    <row r="718" spans="1:17" ht="15.75" x14ac:dyDescent="0.25">
      <c r="A718" s="119" t="s">
        <v>850</v>
      </c>
      <c r="B718" s="13" t="s">
        <v>1267</v>
      </c>
      <c r="C718" s="14" t="s">
        <v>1436</v>
      </c>
      <c r="D718" s="15" t="s">
        <v>160</v>
      </c>
      <c r="E718" s="28"/>
      <c r="F718" s="17">
        <f t="shared" si="40"/>
        <v>223.94282999999996</v>
      </c>
      <c r="G718" s="18">
        <f t="shared" si="39"/>
        <v>44.788565999999989</v>
      </c>
      <c r="J718" s="117">
        <v>213.89</v>
      </c>
      <c r="K718" s="120">
        <v>1.0469999999999999</v>
      </c>
      <c r="L718" s="129"/>
      <c r="M718" s="129" t="s">
        <v>435</v>
      </c>
      <c r="N718" s="130"/>
      <c r="O718" s="130"/>
      <c r="P718" s="118">
        <f t="shared" si="38"/>
        <v>1.0469999999999999</v>
      </c>
      <c r="Q718" s="134"/>
    </row>
    <row r="719" spans="1:17" ht="15.75" x14ac:dyDescent="0.25">
      <c r="A719" s="119" t="s">
        <v>851</v>
      </c>
      <c r="B719" s="13" t="s">
        <v>1268</v>
      </c>
      <c r="C719" s="14" t="s">
        <v>1436</v>
      </c>
      <c r="D719" s="15" t="s">
        <v>160</v>
      </c>
      <c r="E719" s="28"/>
      <c r="F719" s="17">
        <f t="shared" si="40"/>
        <v>249.37446</v>
      </c>
      <c r="G719" s="18">
        <f t="shared" si="39"/>
        <v>49.874892000000003</v>
      </c>
      <c r="J719" s="117">
        <v>238.18</v>
      </c>
      <c r="K719" s="120">
        <v>1.0469999999999999</v>
      </c>
      <c r="L719" s="129"/>
      <c r="M719" s="129"/>
      <c r="N719" s="130"/>
      <c r="O719" s="130"/>
      <c r="P719" s="118">
        <f t="shared" si="38"/>
        <v>1.0469999999999999</v>
      </c>
      <c r="Q719" s="134"/>
    </row>
    <row r="720" spans="1:17" ht="15.75" x14ac:dyDescent="0.25">
      <c r="A720" s="119"/>
      <c r="B720" s="13" t="s">
        <v>1269</v>
      </c>
      <c r="C720" s="14" t="s">
        <v>1436</v>
      </c>
      <c r="D720" s="15" t="s">
        <v>160</v>
      </c>
      <c r="E720" s="28"/>
      <c r="F720" s="17">
        <f t="shared" si="40"/>
        <v>281.63252999999997</v>
      </c>
      <c r="G720" s="18">
        <f t="shared" si="39"/>
        <v>56.326505999999988</v>
      </c>
      <c r="J720" s="117">
        <v>268.99</v>
      </c>
      <c r="K720" s="120">
        <v>1.0469999999999999</v>
      </c>
      <c r="L720" s="129"/>
      <c r="M720" s="122" t="s">
        <v>585</v>
      </c>
      <c r="N720" s="130"/>
      <c r="O720" s="130"/>
      <c r="P720" s="118">
        <f t="shared" si="38"/>
        <v>1.0469999999999999</v>
      </c>
      <c r="Q720" s="134"/>
    </row>
    <row r="721" spans="1:17" ht="15.75" x14ac:dyDescent="0.25">
      <c r="A721" s="119" t="s">
        <v>852</v>
      </c>
      <c r="B721" s="13" t="s">
        <v>1270</v>
      </c>
      <c r="C721" s="14" t="s">
        <v>1436</v>
      </c>
      <c r="D721" s="15" t="s">
        <v>160</v>
      </c>
      <c r="E721" s="28"/>
      <c r="F721" s="17">
        <f t="shared" si="40"/>
        <v>340.30400000000003</v>
      </c>
      <c r="G721" s="18">
        <f t="shared" si="39"/>
        <v>68.060800000000015</v>
      </c>
      <c r="J721" s="117">
        <v>212.69</v>
      </c>
      <c r="K721" s="120">
        <v>1.6</v>
      </c>
      <c r="L721" s="129"/>
      <c r="M721" s="129" t="s">
        <v>435</v>
      </c>
      <c r="N721" s="130"/>
      <c r="O721" s="130"/>
      <c r="P721" s="118">
        <f t="shared" si="38"/>
        <v>1.6</v>
      </c>
      <c r="Q721" s="134"/>
    </row>
    <row r="722" spans="1:17" ht="15.75" x14ac:dyDescent="0.25">
      <c r="A722" s="119" t="s">
        <v>853</v>
      </c>
      <c r="B722" s="13" t="s">
        <v>1271</v>
      </c>
      <c r="C722" s="14" t="s">
        <v>1436</v>
      </c>
      <c r="D722" s="15" t="s">
        <v>160</v>
      </c>
      <c r="E722" s="28"/>
      <c r="F722" s="17">
        <f t="shared" si="40"/>
        <v>378.54400000000004</v>
      </c>
      <c r="G722" s="18">
        <f t="shared" si="39"/>
        <v>75.708800000000011</v>
      </c>
      <c r="J722" s="117">
        <v>236.59</v>
      </c>
      <c r="K722" s="120">
        <v>1.6</v>
      </c>
      <c r="L722" s="129"/>
      <c r="M722" s="129"/>
      <c r="N722" s="130"/>
      <c r="O722" s="130"/>
      <c r="P722" s="118">
        <f t="shared" si="38"/>
        <v>1.6</v>
      </c>
      <c r="Q722" s="134"/>
    </row>
    <row r="723" spans="1:17" ht="15.75" x14ac:dyDescent="0.25">
      <c r="A723" s="119"/>
      <c r="B723" s="13" t="s">
        <v>1272</v>
      </c>
      <c r="C723" s="14" t="s">
        <v>1436</v>
      </c>
      <c r="D723" s="15" t="s">
        <v>160</v>
      </c>
      <c r="E723" s="28"/>
      <c r="F723" s="17">
        <f t="shared" si="40"/>
        <v>423.77600000000007</v>
      </c>
      <c r="G723" s="18">
        <f t="shared" si="39"/>
        <v>84.755200000000002</v>
      </c>
      <c r="J723" s="117">
        <v>264.86</v>
      </c>
      <c r="K723" s="120">
        <v>1.6</v>
      </c>
      <c r="L723" s="129"/>
      <c r="M723" s="122" t="s">
        <v>585</v>
      </c>
      <c r="N723" s="130"/>
      <c r="O723" s="130"/>
      <c r="P723" s="118">
        <f t="shared" si="38"/>
        <v>1.6</v>
      </c>
      <c r="Q723" s="134"/>
    </row>
    <row r="724" spans="1:17" ht="15.75" x14ac:dyDescent="0.25">
      <c r="A724" s="119" t="s">
        <v>854</v>
      </c>
      <c r="B724" s="13" t="s">
        <v>1273</v>
      </c>
      <c r="C724" s="14" t="s">
        <v>1436</v>
      </c>
      <c r="D724" s="15" t="s">
        <v>160</v>
      </c>
      <c r="E724" s="28"/>
      <c r="F724" s="17">
        <f t="shared" si="40"/>
        <v>162.39840000000001</v>
      </c>
      <c r="G724" s="18">
        <f t="shared" si="39"/>
        <v>32.479680000000002</v>
      </c>
      <c r="J724" s="117">
        <v>235.36</v>
      </c>
      <c r="K724" s="120">
        <v>0.69</v>
      </c>
      <c r="L724" s="129"/>
      <c r="M724" s="129" t="s">
        <v>435</v>
      </c>
      <c r="N724" s="130"/>
      <c r="O724" s="130"/>
      <c r="P724" s="118">
        <f t="shared" si="38"/>
        <v>0.69</v>
      </c>
      <c r="Q724" s="134"/>
    </row>
    <row r="725" spans="1:17" ht="15.75" x14ac:dyDescent="0.25">
      <c r="A725" s="119" t="s">
        <v>855</v>
      </c>
      <c r="B725" s="13" t="s">
        <v>1274</v>
      </c>
      <c r="C725" s="14" t="s">
        <v>1436</v>
      </c>
      <c r="D725" s="15" t="s">
        <v>160</v>
      </c>
      <c r="E725" s="28"/>
      <c r="F725" s="17">
        <f t="shared" si="40"/>
        <v>192.01119999999997</v>
      </c>
      <c r="G725" s="18">
        <f t="shared" si="39"/>
        <v>38.402239999999992</v>
      </c>
      <c r="J725" s="117">
        <v>234.16</v>
      </c>
      <c r="K725" s="120">
        <v>0.82</v>
      </c>
      <c r="L725" s="129"/>
      <c r="M725" s="129"/>
      <c r="N725" s="130"/>
      <c r="O725" s="130"/>
      <c r="P725" s="118">
        <f t="shared" si="38"/>
        <v>0.82</v>
      </c>
      <c r="Q725" s="134"/>
    </row>
    <row r="726" spans="1:17" ht="15.75" x14ac:dyDescent="0.25">
      <c r="A726" s="119" t="s">
        <v>856</v>
      </c>
      <c r="B726" s="13" t="s">
        <v>1275</v>
      </c>
      <c r="C726" s="14" t="s">
        <v>1436</v>
      </c>
      <c r="D726" s="15" t="s">
        <v>160</v>
      </c>
      <c r="E726" s="28"/>
      <c r="F726" s="17">
        <f t="shared" si="40"/>
        <v>252.4032</v>
      </c>
      <c r="G726" s="18">
        <f t="shared" si="39"/>
        <v>50.480640000000001</v>
      </c>
      <c r="J726" s="117">
        <v>262.92</v>
      </c>
      <c r="K726" s="120">
        <v>0.96</v>
      </c>
      <c r="L726" s="129"/>
      <c r="M726" s="129"/>
      <c r="N726" s="130"/>
      <c r="O726" s="130"/>
      <c r="P726" s="118">
        <f t="shared" si="38"/>
        <v>0.96</v>
      </c>
      <c r="Q726" s="134"/>
    </row>
    <row r="727" spans="1:17" ht="15.75" x14ac:dyDescent="0.25">
      <c r="A727" s="119" t="s">
        <v>857</v>
      </c>
      <c r="B727" s="13" t="s">
        <v>1276</v>
      </c>
      <c r="C727" s="14" t="s">
        <v>1436</v>
      </c>
      <c r="D727" s="15" t="s">
        <v>160</v>
      </c>
      <c r="E727" s="28"/>
      <c r="F727" s="17">
        <f t="shared" si="40"/>
        <v>304.62230000000005</v>
      </c>
      <c r="G727" s="18">
        <f t="shared" si="39"/>
        <v>60.92446000000001</v>
      </c>
      <c r="J727" s="117">
        <v>279.47000000000003</v>
      </c>
      <c r="K727" s="120">
        <v>1.0900000000000001</v>
      </c>
      <c r="L727" s="129"/>
      <c r="M727" s="129"/>
      <c r="N727" s="130"/>
      <c r="O727" s="130"/>
      <c r="P727" s="118">
        <f t="shared" si="38"/>
        <v>1.0900000000000001</v>
      </c>
      <c r="Q727" s="135"/>
    </row>
    <row r="728" spans="1:17" ht="15.75" x14ac:dyDescent="0.25">
      <c r="A728" s="119" t="s">
        <v>858</v>
      </c>
      <c r="B728" s="13" t="s">
        <v>1277</v>
      </c>
      <c r="C728" s="14" t="s">
        <v>1436</v>
      </c>
      <c r="D728" s="15" t="s">
        <v>160</v>
      </c>
      <c r="E728" s="28"/>
      <c r="F728" s="17">
        <f t="shared" si="40"/>
        <v>213.99299999999999</v>
      </c>
      <c r="G728" s="18">
        <f t="shared" si="39"/>
        <v>42.798599999999993</v>
      </c>
      <c r="J728" s="117">
        <v>345.15</v>
      </c>
      <c r="K728" s="120">
        <v>0.62</v>
      </c>
      <c r="L728" s="129" t="s">
        <v>859</v>
      </c>
      <c r="M728" s="129" t="s">
        <v>484</v>
      </c>
      <c r="N728" s="130">
        <v>50</v>
      </c>
      <c r="O728" s="130">
        <v>2</v>
      </c>
      <c r="P728" s="118">
        <f t="shared" si="38"/>
        <v>0.62</v>
      </c>
      <c r="Q728" s="131"/>
    </row>
    <row r="729" spans="1:17" ht="15.75" x14ac:dyDescent="0.25">
      <c r="A729" s="119" t="s">
        <v>860</v>
      </c>
      <c r="B729" s="13" t="s">
        <v>1278</v>
      </c>
      <c r="C729" s="14" t="s">
        <v>1436</v>
      </c>
      <c r="D729" s="15" t="s">
        <v>160</v>
      </c>
      <c r="E729" s="28"/>
      <c r="F729" s="17">
        <f t="shared" si="40"/>
        <v>165.1156</v>
      </c>
      <c r="G729" s="18">
        <f t="shared" si="39"/>
        <v>33.023119999999999</v>
      </c>
      <c r="J729" s="117">
        <v>317.52999999999997</v>
      </c>
      <c r="K729" s="120">
        <v>0.52</v>
      </c>
      <c r="L729" s="129"/>
      <c r="M729" s="129"/>
      <c r="N729" s="130"/>
      <c r="O729" s="130"/>
      <c r="P729" s="118">
        <f t="shared" si="38"/>
        <v>0.52</v>
      </c>
      <c r="Q729" s="131"/>
    </row>
    <row r="730" spans="1:17" ht="15.75" x14ac:dyDescent="0.25">
      <c r="A730" s="119" t="s">
        <v>861</v>
      </c>
      <c r="B730" s="13" t="s">
        <v>1279</v>
      </c>
      <c r="C730" s="14" t="s">
        <v>1436</v>
      </c>
      <c r="D730" s="15" t="s">
        <v>160</v>
      </c>
      <c r="E730" s="28"/>
      <c r="F730" s="17">
        <f t="shared" si="40"/>
        <v>157.24099999999999</v>
      </c>
      <c r="G730" s="18">
        <f t="shared" si="39"/>
        <v>31.448199999999996</v>
      </c>
      <c r="J730" s="117">
        <v>320.89999999999998</v>
      </c>
      <c r="K730" s="120">
        <v>0.49</v>
      </c>
      <c r="L730" s="129"/>
      <c r="M730" s="129"/>
      <c r="N730" s="130"/>
      <c r="O730" s="130"/>
      <c r="P730" s="118">
        <f t="shared" si="38"/>
        <v>0.49</v>
      </c>
      <c r="Q730" s="131"/>
    </row>
    <row r="731" spans="1:17" ht="15.75" x14ac:dyDescent="0.25">
      <c r="A731" s="119" t="s">
        <v>862</v>
      </c>
      <c r="B731" s="13" t="s">
        <v>1280</v>
      </c>
      <c r="C731" s="14" t="s">
        <v>1436</v>
      </c>
      <c r="D731" s="15" t="s">
        <v>160</v>
      </c>
      <c r="E731" s="28"/>
      <c r="F731" s="17">
        <f t="shared" si="40"/>
        <v>140.33680000000001</v>
      </c>
      <c r="G731" s="18">
        <f t="shared" si="39"/>
        <v>28.067360000000004</v>
      </c>
      <c r="J731" s="117">
        <v>305.08</v>
      </c>
      <c r="K731" s="120">
        <v>0.46</v>
      </c>
      <c r="L731" s="129"/>
      <c r="M731" s="129"/>
      <c r="N731" s="130"/>
      <c r="O731" s="130"/>
      <c r="P731" s="118">
        <f t="shared" si="38"/>
        <v>0.46</v>
      </c>
      <c r="Q731" s="131"/>
    </row>
    <row r="732" spans="1:17" ht="15.75" x14ac:dyDescent="0.25">
      <c r="A732" s="119" t="s">
        <v>863</v>
      </c>
      <c r="B732" s="13" t="s">
        <v>1281</v>
      </c>
      <c r="C732" s="14" t="s">
        <v>1436</v>
      </c>
      <c r="D732" s="15" t="s">
        <v>160</v>
      </c>
      <c r="E732" s="28"/>
      <c r="F732" s="17">
        <f t="shared" si="40"/>
        <v>136.917</v>
      </c>
      <c r="G732" s="18">
        <f t="shared" si="39"/>
        <v>27.383400000000002</v>
      </c>
      <c r="J732" s="117">
        <v>304.26</v>
      </c>
      <c r="K732" s="120">
        <v>0.45</v>
      </c>
      <c r="L732" s="129"/>
      <c r="M732" s="129"/>
      <c r="N732" s="130"/>
      <c r="O732" s="130"/>
      <c r="P732" s="118">
        <f t="shared" si="38"/>
        <v>0.45</v>
      </c>
      <c r="Q732" s="131"/>
    </row>
    <row r="733" spans="1:17" ht="15.75" x14ac:dyDescent="0.25">
      <c r="A733" s="119" t="s">
        <v>864</v>
      </c>
      <c r="B733" s="13" t="s">
        <v>1282</v>
      </c>
      <c r="C733" s="14" t="s">
        <v>1436</v>
      </c>
      <c r="D733" s="15" t="s">
        <v>160</v>
      </c>
      <c r="E733" s="28"/>
      <c r="F733" s="17">
        <f t="shared" si="40"/>
        <v>234.4468</v>
      </c>
      <c r="G733" s="18">
        <f t="shared" si="39"/>
        <v>46.889359999999996</v>
      </c>
      <c r="J733" s="117">
        <v>378.14</v>
      </c>
      <c r="K733" s="120">
        <v>0.62</v>
      </c>
      <c r="L733" s="129"/>
      <c r="M733" s="121" t="s">
        <v>497</v>
      </c>
      <c r="N733" s="130"/>
      <c r="O733" s="130"/>
      <c r="P733" s="118">
        <f t="shared" si="38"/>
        <v>0.62</v>
      </c>
      <c r="Q733" s="131"/>
    </row>
    <row r="734" spans="1:17" ht="15.75" x14ac:dyDescent="0.25">
      <c r="A734" s="119" t="s">
        <v>865</v>
      </c>
      <c r="B734" s="13" t="s">
        <v>1283</v>
      </c>
      <c r="C734" s="14" t="s">
        <v>1436</v>
      </c>
      <c r="D734" s="15" t="s">
        <v>160</v>
      </c>
      <c r="E734" s="28"/>
      <c r="F734" s="17">
        <f t="shared" si="40"/>
        <v>185.92600000000002</v>
      </c>
      <c r="G734" s="18">
        <f t="shared" si="39"/>
        <v>37.185200000000002</v>
      </c>
      <c r="J734" s="117">
        <v>357.55</v>
      </c>
      <c r="K734" s="120">
        <v>0.52</v>
      </c>
      <c r="L734" s="129"/>
      <c r="M734" s="129" t="s">
        <v>484</v>
      </c>
      <c r="N734" s="130"/>
      <c r="O734" s="130"/>
      <c r="P734" s="118">
        <f t="shared" si="38"/>
        <v>0.52</v>
      </c>
      <c r="Q734" s="131"/>
    </row>
    <row r="735" spans="1:17" ht="15.75" x14ac:dyDescent="0.25">
      <c r="A735" s="119" t="s">
        <v>866</v>
      </c>
      <c r="B735" s="13" t="s">
        <v>1284</v>
      </c>
      <c r="C735" s="14" t="s">
        <v>1436</v>
      </c>
      <c r="D735" s="15" t="s">
        <v>160</v>
      </c>
      <c r="E735" s="28"/>
      <c r="F735" s="17">
        <f t="shared" si="40"/>
        <v>176.71849999999998</v>
      </c>
      <c r="G735" s="18">
        <f t="shared" si="39"/>
        <v>35.343699999999991</v>
      </c>
      <c r="J735" s="117">
        <v>360.65</v>
      </c>
      <c r="K735" s="120">
        <v>0.49</v>
      </c>
      <c r="L735" s="129"/>
      <c r="M735" s="130"/>
      <c r="N735" s="130"/>
      <c r="O735" s="130"/>
      <c r="P735" s="118">
        <f t="shared" si="38"/>
        <v>0.49</v>
      </c>
      <c r="Q735" s="131"/>
    </row>
    <row r="736" spans="1:17" ht="15.75" x14ac:dyDescent="0.25">
      <c r="A736" s="119" t="s">
        <v>867</v>
      </c>
      <c r="B736" s="13" t="s">
        <v>1285</v>
      </c>
      <c r="C736" s="14" t="s">
        <v>1436</v>
      </c>
      <c r="D736" s="15" t="s">
        <v>160</v>
      </c>
      <c r="E736" s="28"/>
      <c r="F736" s="17">
        <f t="shared" si="40"/>
        <v>159.00820000000002</v>
      </c>
      <c r="G736" s="18">
        <f t="shared" si="39"/>
        <v>31.801640000000003</v>
      </c>
      <c r="J736" s="117">
        <v>345.67</v>
      </c>
      <c r="K736" s="120">
        <v>0.46</v>
      </c>
      <c r="L736" s="129"/>
      <c r="M736" s="130"/>
      <c r="N736" s="130"/>
      <c r="O736" s="130"/>
      <c r="P736" s="118">
        <f t="shared" si="38"/>
        <v>0.46</v>
      </c>
      <c r="Q736" s="131"/>
    </row>
    <row r="737" spans="1:17" ht="15.75" x14ac:dyDescent="0.25">
      <c r="A737" s="119" t="s">
        <v>868</v>
      </c>
      <c r="B737" s="13" t="s">
        <v>1286</v>
      </c>
      <c r="C737" s="14" t="s">
        <v>1436</v>
      </c>
      <c r="D737" s="15" t="s">
        <v>160</v>
      </c>
      <c r="E737" s="28"/>
      <c r="F737" s="17">
        <f t="shared" si="40"/>
        <v>154.62900000000002</v>
      </c>
      <c r="G737" s="18">
        <f t="shared" si="39"/>
        <v>30.925800000000002</v>
      </c>
      <c r="J737" s="117">
        <v>343.62</v>
      </c>
      <c r="K737" s="120">
        <v>0.45</v>
      </c>
      <c r="L737" s="129"/>
      <c r="M737" s="130"/>
      <c r="N737" s="130"/>
      <c r="O737" s="130"/>
      <c r="P737" s="118">
        <f t="shared" si="38"/>
        <v>0.45</v>
      </c>
      <c r="Q737" s="131"/>
    </row>
    <row r="738" spans="1:17" ht="15.75" x14ac:dyDescent="0.25">
      <c r="A738" s="119" t="s">
        <v>869</v>
      </c>
      <c r="B738" s="13" t="s">
        <v>1287</v>
      </c>
      <c r="C738" s="14" t="s">
        <v>1436</v>
      </c>
      <c r="D738" s="15" t="s">
        <v>160</v>
      </c>
      <c r="E738" s="28"/>
      <c r="F738" s="17">
        <f t="shared" si="40"/>
        <v>323.24169999999998</v>
      </c>
      <c r="G738" s="18">
        <f t="shared" si="39"/>
        <v>64.648340000000005</v>
      </c>
      <c r="J738" s="117">
        <v>455.27</v>
      </c>
      <c r="K738" s="120">
        <v>0.71</v>
      </c>
      <c r="L738" s="129"/>
      <c r="M738" s="121" t="s">
        <v>497</v>
      </c>
      <c r="N738" s="130"/>
      <c r="O738" s="130"/>
      <c r="P738" s="118">
        <f t="shared" si="38"/>
        <v>0.71</v>
      </c>
      <c r="Q738" s="131"/>
    </row>
    <row r="739" spans="1:17" ht="15.75" x14ac:dyDescent="0.25">
      <c r="A739" s="119" t="s">
        <v>870</v>
      </c>
      <c r="B739" s="13" t="s">
        <v>1288</v>
      </c>
      <c r="C739" s="14" t="s">
        <v>1436</v>
      </c>
      <c r="D739" s="15" t="s">
        <v>160</v>
      </c>
      <c r="E739" s="28"/>
      <c r="F739" s="17">
        <f t="shared" si="40"/>
        <v>221.11799999999997</v>
      </c>
      <c r="G739" s="18">
        <f t="shared" si="39"/>
        <v>44.223599999999998</v>
      </c>
      <c r="J739" s="117">
        <v>368.53</v>
      </c>
      <c r="K739" s="120">
        <v>0.6</v>
      </c>
      <c r="L739" s="129"/>
      <c r="M739" s="132" t="s">
        <v>484</v>
      </c>
      <c r="N739" s="130"/>
      <c r="O739" s="130"/>
      <c r="P739" s="118">
        <f t="shared" si="38"/>
        <v>0.6</v>
      </c>
      <c r="Q739" s="131"/>
    </row>
    <row r="740" spans="1:17" ht="15.75" x14ac:dyDescent="0.25">
      <c r="A740" s="119" t="s">
        <v>871</v>
      </c>
      <c r="B740" s="13" t="s">
        <v>1289</v>
      </c>
      <c r="C740" s="14" t="s">
        <v>1436</v>
      </c>
      <c r="D740" s="15" t="s">
        <v>160</v>
      </c>
      <c r="E740" s="28"/>
      <c r="F740" s="17">
        <f t="shared" si="40"/>
        <v>200.95919999999998</v>
      </c>
      <c r="G740" s="18">
        <f t="shared" si="39"/>
        <v>40.191839999999999</v>
      </c>
      <c r="J740" s="117">
        <v>352.56</v>
      </c>
      <c r="K740" s="120">
        <v>0.56999999999999995</v>
      </c>
      <c r="L740" s="129"/>
      <c r="M740" s="131"/>
      <c r="N740" s="130"/>
      <c r="O740" s="130"/>
      <c r="P740" s="118">
        <f t="shared" ref="P740:P803" si="41">K740</f>
        <v>0.56999999999999995</v>
      </c>
      <c r="Q740" s="131"/>
    </row>
    <row r="741" spans="1:17" ht="15.75" x14ac:dyDescent="0.25">
      <c r="A741" s="119" t="s">
        <v>872</v>
      </c>
      <c r="B741" s="13" t="s">
        <v>1290</v>
      </c>
      <c r="C741" s="14" t="s">
        <v>1436</v>
      </c>
      <c r="D741" s="15" t="s">
        <v>160</v>
      </c>
      <c r="E741" s="28"/>
      <c r="F741" s="17">
        <f t="shared" si="40"/>
        <v>173.85589999999999</v>
      </c>
      <c r="G741" s="18">
        <f t="shared" si="39"/>
        <v>34.771180000000001</v>
      </c>
      <c r="J741" s="117">
        <v>328.03</v>
      </c>
      <c r="K741" s="120">
        <v>0.53</v>
      </c>
      <c r="L741" s="129"/>
      <c r="M741" s="132" t="s">
        <v>497</v>
      </c>
      <c r="N741" s="130"/>
      <c r="O741" s="130"/>
      <c r="P741" s="118">
        <f t="shared" si="41"/>
        <v>0.53</v>
      </c>
      <c r="Q741" s="131"/>
    </row>
    <row r="742" spans="1:17" ht="15.75" x14ac:dyDescent="0.25">
      <c r="A742" s="119" t="s">
        <v>873</v>
      </c>
      <c r="B742" s="13" t="s">
        <v>1291</v>
      </c>
      <c r="C742" s="14" t="s">
        <v>1436</v>
      </c>
      <c r="D742" s="15" t="s">
        <v>160</v>
      </c>
      <c r="E742" s="28"/>
      <c r="F742" s="17">
        <f t="shared" si="40"/>
        <v>168.2133</v>
      </c>
      <c r="G742" s="18">
        <f t="shared" ref="G742:G805" si="42">F742*20/100</f>
        <v>33.642659999999999</v>
      </c>
      <c r="J742" s="117">
        <v>329.83</v>
      </c>
      <c r="K742" s="120">
        <v>0.51</v>
      </c>
      <c r="L742" s="129"/>
      <c r="M742" s="131"/>
      <c r="N742" s="130"/>
      <c r="O742" s="130"/>
      <c r="P742" s="118">
        <f t="shared" si="41"/>
        <v>0.51</v>
      </c>
      <c r="Q742" s="131"/>
    </row>
    <row r="743" spans="1:17" ht="15.75" x14ac:dyDescent="0.25">
      <c r="A743" s="119" t="s">
        <v>874</v>
      </c>
      <c r="B743" s="13" t="s">
        <v>1292</v>
      </c>
      <c r="C743" s="14" t="s">
        <v>1436</v>
      </c>
      <c r="D743" s="15" t="s">
        <v>160</v>
      </c>
      <c r="E743" s="28"/>
      <c r="F743" s="17">
        <f t="shared" si="40"/>
        <v>278.036</v>
      </c>
      <c r="G743" s="18">
        <f t="shared" si="42"/>
        <v>55.607200000000006</v>
      </c>
      <c r="J743" s="117">
        <v>391.6</v>
      </c>
      <c r="K743" s="120">
        <v>0.71</v>
      </c>
      <c r="L743" s="129"/>
      <c r="M743" s="125" t="s">
        <v>484</v>
      </c>
      <c r="N743" s="130"/>
      <c r="O743" s="130"/>
      <c r="P743" s="118">
        <f t="shared" si="41"/>
        <v>0.71</v>
      </c>
      <c r="Q743" s="131"/>
    </row>
    <row r="744" spans="1:17" ht="15.75" x14ac:dyDescent="0.25">
      <c r="A744" s="119" t="s">
        <v>875</v>
      </c>
      <c r="B744" s="13" t="s">
        <v>1293</v>
      </c>
      <c r="C744" s="14" t="s">
        <v>1436</v>
      </c>
      <c r="D744" s="15" t="s">
        <v>160</v>
      </c>
      <c r="E744" s="28"/>
      <c r="F744" s="17">
        <f t="shared" si="40"/>
        <v>193.69199999999998</v>
      </c>
      <c r="G744" s="18">
        <f t="shared" si="42"/>
        <v>38.738399999999999</v>
      </c>
      <c r="J744" s="117">
        <v>322.82</v>
      </c>
      <c r="K744" s="120">
        <v>0.6</v>
      </c>
      <c r="L744" s="129"/>
      <c r="M744" s="129" t="s">
        <v>497</v>
      </c>
      <c r="N744" s="130"/>
      <c r="O744" s="130"/>
      <c r="P744" s="118">
        <f t="shared" si="41"/>
        <v>0.6</v>
      </c>
      <c r="Q744" s="131"/>
    </row>
    <row r="745" spans="1:17" ht="15.75" x14ac:dyDescent="0.25">
      <c r="A745" s="119" t="s">
        <v>876</v>
      </c>
      <c r="B745" s="13" t="s">
        <v>1294</v>
      </c>
      <c r="C745" s="14" t="s">
        <v>1436</v>
      </c>
      <c r="D745" s="15" t="s">
        <v>160</v>
      </c>
      <c r="E745" s="28"/>
      <c r="F745" s="17">
        <f t="shared" si="40"/>
        <v>348.29759999999999</v>
      </c>
      <c r="G745" s="18">
        <f t="shared" si="42"/>
        <v>69.659519999999986</v>
      </c>
      <c r="J745" s="117">
        <v>490.56</v>
      </c>
      <c r="K745" s="120">
        <v>0.71</v>
      </c>
      <c r="L745" s="129"/>
      <c r="M745" s="129"/>
      <c r="N745" s="130"/>
      <c r="O745" s="130"/>
      <c r="P745" s="118">
        <f t="shared" si="41"/>
        <v>0.71</v>
      </c>
      <c r="Q745" s="131"/>
    </row>
    <row r="746" spans="1:17" ht="15.75" x14ac:dyDescent="0.25">
      <c r="A746" s="119" t="s">
        <v>877</v>
      </c>
      <c r="B746" s="13" t="s">
        <v>1295</v>
      </c>
      <c r="C746" s="14" t="s">
        <v>1436</v>
      </c>
      <c r="D746" s="15" t="s">
        <v>160</v>
      </c>
      <c r="E746" s="28"/>
      <c r="F746" s="17">
        <f t="shared" si="40"/>
        <v>236.178</v>
      </c>
      <c r="G746" s="18">
        <f t="shared" si="42"/>
        <v>47.235599999999998</v>
      </c>
      <c r="J746" s="117">
        <v>393.63</v>
      </c>
      <c r="K746" s="120">
        <v>0.6</v>
      </c>
      <c r="L746" s="129"/>
      <c r="M746" s="129"/>
      <c r="N746" s="130"/>
      <c r="O746" s="130"/>
      <c r="P746" s="118">
        <f t="shared" si="41"/>
        <v>0.6</v>
      </c>
      <c r="Q746" s="131"/>
    </row>
    <row r="747" spans="1:17" ht="15.75" x14ac:dyDescent="0.25">
      <c r="A747" s="119" t="s">
        <v>878</v>
      </c>
      <c r="B747" s="13" t="s">
        <v>1296</v>
      </c>
      <c r="C747" s="14" t="s">
        <v>1436</v>
      </c>
      <c r="D747" s="15" t="s">
        <v>160</v>
      </c>
      <c r="E747" s="28"/>
      <c r="F747" s="17">
        <f t="shared" si="40"/>
        <v>212.56439999999998</v>
      </c>
      <c r="G747" s="18">
        <f t="shared" si="42"/>
        <v>42.512879999999996</v>
      </c>
      <c r="J747" s="117">
        <v>372.92</v>
      </c>
      <c r="K747" s="120">
        <v>0.56999999999999995</v>
      </c>
      <c r="L747" s="129"/>
      <c r="M747" s="129"/>
      <c r="N747" s="130"/>
      <c r="O747" s="130"/>
      <c r="P747" s="118">
        <f t="shared" si="41"/>
        <v>0.56999999999999995</v>
      </c>
      <c r="Q747" s="131"/>
    </row>
    <row r="748" spans="1:17" ht="15.75" x14ac:dyDescent="0.25">
      <c r="A748" s="119" t="s">
        <v>879</v>
      </c>
      <c r="B748" s="13" t="s">
        <v>1297</v>
      </c>
      <c r="C748" s="14" t="s">
        <v>1436</v>
      </c>
      <c r="D748" s="15" t="s">
        <v>160</v>
      </c>
      <c r="E748" s="28"/>
      <c r="F748" s="17">
        <f t="shared" si="40"/>
        <v>202.60839999999999</v>
      </c>
      <c r="G748" s="18">
        <f t="shared" si="42"/>
        <v>40.521679999999996</v>
      </c>
      <c r="J748" s="117">
        <v>382.28</v>
      </c>
      <c r="K748" s="120">
        <v>0.53</v>
      </c>
      <c r="L748" s="129"/>
      <c r="M748" s="129"/>
      <c r="N748" s="130"/>
      <c r="O748" s="130"/>
      <c r="P748" s="118">
        <f t="shared" si="41"/>
        <v>0.53</v>
      </c>
      <c r="Q748" s="131"/>
    </row>
    <row r="749" spans="1:17" ht="15.75" x14ac:dyDescent="0.25">
      <c r="A749" s="119" t="s">
        <v>880</v>
      </c>
      <c r="B749" s="13" t="s">
        <v>1298</v>
      </c>
      <c r="C749" s="14" t="s">
        <v>1436</v>
      </c>
      <c r="D749" s="15" t="s">
        <v>160</v>
      </c>
      <c r="E749" s="28"/>
      <c r="F749" s="17">
        <f t="shared" si="40"/>
        <v>195.4932</v>
      </c>
      <c r="G749" s="18">
        <f t="shared" si="42"/>
        <v>39.098640000000003</v>
      </c>
      <c r="J749" s="117">
        <v>383.32</v>
      </c>
      <c r="K749" s="120">
        <v>0.51</v>
      </c>
      <c r="L749" s="129"/>
      <c r="M749" s="129"/>
      <c r="N749" s="130"/>
      <c r="O749" s="130"/>
      <c r="P749" s="118">
        <f t="shared" si="41"/>
        <v>0.51</v>
      </c>
      <c r="Q749" s="131"/>
    </row>
    <row r="750" spans="1:17" ht="15.75" x14ac:dyDescent="0.25">
      <c r="A750" s="119" t="s">
        <v>881</v>
      </c>
      <c r="B750" s="13" t="s">
        <v>1299</v>
      </c>
      <c r="C750" s="14" t="s">
        <v>1436</v>
      </c>
      <c r="D750" s="15" t="s">
        <v>160</v>
      </c>
      <c r="E750" s="28"/>
      <c r="F750" s="17">
        <f t="shared" si="40"/>
        <v>217.13929999999999</v>
      </c>
      <c r="G750" s="18">
        <f t="shared" si="42"/>
        <v>43.427860000000003</v>
      </c>
      <c r="J750" s="117">
        <v>305.83</v>
      </c>
      <c r="K750" s="120">
        <v>0.71</v>
      </c>
      <c r="L750" s="129"/>
      <c r="M750" s="129" t="s">
        <v>484</v>
      </c>
      <c r="N750" s="130"/>
      <c r="O750" s="130"/>
      <c r="P750" s="118">
        <f t="shared" si="41"/>
        <v>0.71</v>
      </c>
      <c r="Q750" s="131"/>
    </row>
    <row r="751" spans="1:17" ht="15.75" x14ac:dyDescent="0.25">
      <c r="A751" s="119" t="s">
        <v>882</v>
      </c>
      <c r="B751" s="13" t="s">
        <v>1300</v>
      </c>
      <c r="C751" s="14" t="s">
        <v>1436</v>
      </c>
      <c r="D751" s="15" t="s">
        <v>160</v>
      </c>
      <c r="E751" s="28"/>
      <c r="F751" s="17">
        <f t="shared" si="40"/>
        <v>180.15</v>
      </c>
      <c r="G751" s="18">
        <f t="shared" si="42"/>
        <v>36.03</v>
      </c>
      <c r="J751" s="117">
        <v>300.25</v>
      </c>
      <c r="K751" s="120">
        <v>0.6</v>
      </c>
      <c r="L751" s="129"/>
      <c r="M751" s="129"/>
      <c r="N751" s="130"/>
      <c r="O751" s="130"/>
      <c r="P751" s="118">
        <f t="shared" si="41"/>
        <v>0.6</v>
      </c>
      <c r="Q751" s="131"/>
    </row>
    <row r="752" spans="1:17" ht="15.75" x14ac:dyDescent="0.25">
      <c r="A752" s="119" t="s">
        <v>883</v>
      </c>
      <c r="B752" s="13" t="s">
        <v>1301</v>
      </c>
      <c r="C752" s="14" t="s">
        <v>1436</v>
      </c>
      <c r="D752" s="15" t="s">
        <v>160</v>
      </c>
      <c r="E752" s="28"/>
      <c r="F752" s="17">
        <f t="shared" si="40"/>
        <v>165.59639999999999</v>
      </c>
      <c r="G752" s="18">
        <f t="shared" si="42"/>
        <v>33.119279999999996</v>
      </c>
      <c r="J752" s="117">
        <v>290.52</v>
      </c>
      <c r="K752" s="120">
        <v>0.56999999999999995</v>
      </c>
      <c r="L752" s="129"/>
      <c r="M752" s="129"/>
      <c r="N752" s="130"/>
      <c r="O752" s="130"/>
      <c r="P752" s="118">
        <f t="shared" si="41"/>
        <v>0.56999999999999995</v>
      </c>
      <c r="Q752" s="131"/>
    </row>
    <row r="753" spans="1:17" ht="15.75" x14ac:dyDescent="0.25">
      <c r="A753" s="119" t="s">
        <v>884</v>
      </c>
      <c r="B753" s="13" t="s">
        <v>1302</v>
      </c>
      <c r="C753" s="14" t="s">
        <v>1436</v>
      </c>
      <c r="D753" s="15" t="s">
        <v>160</v>
      </c>
      <c r="E753" s="28"/>
      <c r="F753" s="17">
        <f t="shared" si="40"/>
        <v>155.70339999999999</v>
      </c>
      <c r="G753" s="18">
        <f t="shared" si="42"/>
        <v>31.140679999999996</v>
      </c>
      <c r="J753" s="117">
        <v>293.77999999999997</v>
      </c>
      <c r="K753" s="120">
        <v>0.53</v>
      </c>
      <c r="L753" s="129"/>
      <c r="M753" s="129"/>
      <c r="N753" s="130"/>
      <c r="O753" s="130"/>
      <c r="P753" s="118">
        <f t="shared" si="41"/>
        <v>0.53</v>
      </c>
      <c r="Q753" s="131"/>
    </row>
    <row r="754" spans="1:17" ht="15.75" x14ac:dyDescent="0.25">
      <c r="A754" s="119" t="s">
        <v>885</v>
      </c>
      <c r="B754" s="13" t="s">
        <v>1303</v>
      </c>
      <c r="C754" s="14" t="s">
        <v>1436</v>
      </c>
      <c r="D754" s="15" t="s">
        <v>160</v>
      </c>
      <c r="E754" s="28"/>
      <c r="F754" s="17">
        <f t="shared" si="40"/>
        <v>150.59790000000001</v>
      </c>
      <c r="G754" s="18">
        <f t="shared" si="42"/>
        <v>30.119579999999999</v>
      </c>
      <c r="J754" s="117">
        <v>295.29000000000002</v>
      </c>
      <c r="K754" s="120">
        <v>0.51</v>
      </c>
      <c r="L754" s="129"/>
      <c r="M754" s="129"/>
      <c r="N754" s="130"/>
      <c r="O754" s="130"/>
      <c r="P754" s="118">
        <f t="shared" si="41"/>
        <v>0.51</v>
      </c>
      <c r="Q754" s="131"/>
    </row>
    <row r="755" spans="1:17" ht="15.75" x14ac:dyDescent="0.25">
      <c r="A755" s="119" t="s">
        <v>886</v>
      </c>
      <c r="B755" s="13" t="s">
        <v>1304</v>
      </c>
      <c r="C755" s="14" t="s">
        <v>1436</v>
      </c>
      <c r="D755" s="15" t="s">
        <v>160</v>
      </c>
      <c r="E755" s="28"/>
      <c r="F755" s="17">
        <f t="shared" si="40"/>
        <v>409.88060000000002</v>
      </c>
      <c r="G755" s="18">
        <f t="shared" si="42"/>
        <v>81.976120000000009</v>
      </c>
      <c r="J755" s="117">
        <v>460.54</v>
      </c>
      <c r="K755" s="120">
        <v>0.89</v>
      </c>
      <c r="L755" s="129"/>
      <c r="M755" s="129" t="s">
        <v>497</v>
      </c>
      <c r="N755" s="130"/>
      <c r="O755" s="130"/>
      <c r="P755" s="118">
        <f t="shared" si="41"/>
        <v>0.89</v>
      </c>
      <c r="Q755" s="131"/>
    </row>
    <row r="756" spans="1:17" ht="15.75" x14ac:dyDescent="0.25">
      <c r="A756" s="119" t="s">
        <v>887</v>
      </c>
      <c r="B756" s="13" t="s">
        <v>1305</v>
      </c>
      <c r="C756" s="14" t="s">
        <v>1436</v>
      </c>
      <c r="D756" s="15" t="s">
        <v>160</v>
      </c>
      <c r="E756" s="28"/>
      <c r="F756" s="17">
        <f t="shared" si="40"/>
        <v>264.51</v>
      </c>
      <c r="G756" s="18">
        <f t="shared" si="42"/>
        <v>52.902000000000001</v>
      </c>
      <c r="J756" s="117">
        <v>352.68</v>
      </c>
      <c r="K756" s="120">
        <v>0.75</v>
      </c>
      <c r="L756" s="129"/>
      <c r="M756" s="129"/>
      <c r="N756" s="130"/>
      <c r="O756" s="130"/>
      <c r="P756" s="118">
        <f t="shared" si="41"/>
        <v>0.75</v>
      </c>
      <c r="Q756" s="131"/>
    </row>
    <row r="757" spans="1:17" ht="15.75" x14ac:dyDescent="0.25">
      <c r="A757" s="119" t="s">
        <v>888</v>
      </c>
      <c r="B757" s="13" t="s">
        <v>1306</v>
      </c>
      <c r="C757" s="14" t="s">
        <v>1436</v>
      </c>
      <c r="D757" s="15" t="s">
        <v>160</v>
      </c>
      <c r="E757" s="28"/>
      <c r="F757" s="17">
        <f t="shared" si="40"/>
        <v>242.08159999999998</v>
      </c>
      <c r="G757" s="18">
        <f t="shared" si="42"/>
        <v>48.416319999999999</v>
      </c>
      <c r="J757" s="117">
        <v>340.96</v>
      </c>
      <c r="K757" s="120">
        <v>0.71</v>
      </c>
      <c r="L757" s="129"/>
      <c r="M757" s="129"/>
      <c r="N757" s="130"/>
      <c r="O757" s="130"/>
      <c r="P757" s="118">
        <f t="shared" si="41"/>
        <v>0.71</v>
      </c>
      <c r="Q757" s="131"/>
    </row>
    <row r="758" spans="1:17" ht="15.75" x14ac:dyDescent="0.25">
      <c r="A758" s="119" t="s">
        <v>889</v>
      </c>
      <c r="B758" s="13" t="s">
        <v>1307</v>
      </c>
      <c r="C758" s="14" t="s">
        <v>1436</v>
      </c>
      <c r="D758" s="15" t="s">
        <v>160</v>
      </c>
      <c r="E758" s="28"/>
      <c r="F758" s="17">
        <f t="shared" si="40"/>
        <v>222.20220000000003</v>
      </c>
      <c r="G758" s="18">
        <f t="shared" si="42"/>
        <v>44.440440000000009</v>
      </c>
      <c r="J758" s="117">
        <v>336.67</v>
      </c>
      <c r="K758" s="120">
        <v>0.66</v>
      </c>
      <c r="L758" s="129"/>
      <c r="M758" s="129" t="s">
        <v>484</v>
      </c>
      <c r="N758" s="130"/>
      <c r="O758" s="130"/>
      <c r="P758" s="118">
        <f t="shared" si="41"/>
        <v>0.66</v>
      </c>
      <c r="Q758" s="131"/>
    </row>
    <row r="759" spans="1:17" ht="15.75" x14ac:dyDescent="0.25">
      <c r="A759" s="119" t="s">
        <v>890</v>
      </c>
      <c r="B759" s="13" t="s">
        <v>1308</v>
      </c>
      <c r="C759" s="14" t="s">
        <v>1436</v>
      </c>
      <c r="D759" s="15" t="s">
        <v>160</v>
      </c>
      <c r="E759" s="28"/>
      <c r="F759" s="17">
        <f t="shared" si="40"/>
        <v>215.488</v>
      </c>
      <c r="G759" s="18">
        <f t="shared" si="42"/>
        <v>43.0976</v>
      </c>
      <c r="J759" s="117">
        <v>336.7</v>
      </c>
      <c r="K759" s="120">
        <v>0.64</v>
      </c>
      <c r="L759" s="129"/>
      <c r="M759" s="129"/>
      <c r="N759" s="130"/>
      <c r="O759" s="130"/>
      <c r="P759" s="118">
        <f t="shared" si="41"/>
        <v>0.64</v>
      </c>
      <c r="Q759" s="131"/>
    </row>
    <row r="760" spans="1:17" ht="15.75" x14ac:dyDescent="0.25">
      <c r="A760" s="119" t="s">
        <v>891</v>
      </c>
      <c r="B760" s="13" t="s">
        <v>1309</v>
      </c>
      <c r="C760" s="14" t="s">
        <v>1436</v>
      </c>
      <c r="D760" s="15" t="s">
        <v>160</v>
      </c>
      <c r="E760" s="28"/>
      <c r="F760" s="17">
        <f t="shared" si="40"/>
        <v>334.87139999999999</v>
      </c>
      <c r="G760" s="18">
        <f t="shared" si="42"/>
        <v>66.974279999999993</v>
      </c>
      <c r="J760" s="117">
        <v>376.26</v>
      </c>
      <c r="K760" s="120">
        <v>0.89</v>
      </c>
      <c r="L760" s="129"/>
      <c r="M760" s="129"/>
      <c r="N760" s="130"/>
      <c r="O760" s="130"/>
      <c r="P760" s="118">
        <f t="shared" si="41"/>
        <v>0.89</v>
      </c>
      <c r="Q760" s="131"/>
    </row>
    <row r="761" spans="1:17" ht="15.75" x14ac:dyDescent="0.25">
      <c r="A761" s="119" t="s">
        <v>892</v>
      </c>
      <c r="B761" s="13" t="s">
        <v>1310</v>
      </c>
      <c r="C761" s="14" t="s">
        <v>1436</v>
      </c>
      <c r="D761" s="15" t="s">
        <v>160</v>
      </c>
      <c r="E761" s="28"/>
      <c r="F761" s="17">
        <f t="shared" si="40"/>
        <v>247.3125</v>
      </c>
      <c r="G761" s="18">
        <f t="shared" si="42"/>
        <v>49.462499999999999</v>
      </c>
      <c r="J761" s="117">
        <v>329.75</v>
      </c>
      <c r="K761" s="120">
        <v>0.75</v>
      </c>
      <c r="L761" s="129"/>
      <c r="M761" s="129"/>
      <c r="N761" s="130"/>
      <c r="O761" s="130"/>
      <c r="P761" s="118">
        <f t="shared" si="41"/>
        <v>0.75</v>
      </c>
      <c r="Q761" s="131"/>
    </row>
    <row r="762" spans="1:17" ht="15.75" x14ac:dyDescent="0.25">
      <c r="A762" s="119" t="s">
        <v>893</v>
      </c>
      <c r="B762" s="13" t="s">
        <v>1311</v>
      </c>
      <c r="C762" s="14" t="s">
        <v>1436</v>
      </c>
      <c r="D762" s="15" t="s">
        <v>160</v>
      </c>
      <c r="E762" s="28"/>
      <c r="F762" s="17">
        <f t="shared" si="40"/>
        <v>450.87400000000002</v>
      </c>
      <c r="G762" s="18">
        <f t="shared" si="42"/>
        <v>90.174799999999991</v>
      </c>
      <c r="J762" s="117">
        <v>506.6</v>
      </c>
      <c r="K762" s="120">
        <v>0.89</v>
      </c>
      <c r="L762" s="129"/>
      <c r="M762" s="129" t="s">
        <v>497</v>
      </c>
      <c r="N762" s="130"/>
      <c r="O762" s="130"/>
      <c r="P762" s="118">
        <f t="shared" si="41"/>
        <v>0.89</v>
      </c>
      <c r="Q762" s="131"/>
    </row>
    <row r="763" spans="1:17" ht="15.75" x14ac:dyDescent="0.25">
      <c r="A763" s="119" t="s">
        <v>894</v>
      </c>
      <c r="B763" s="13" t="s">
        <v>1312</v>
      </c>
      <c r="C763" s="14" t="s">
        <v>1436</v>
      </c>
      <c r="D763" s="15" t="s">
        <v>160</v>
      </c>
      <c r="E763" s="28"/>
      <c r="F763" s="17">
        <f t="shared" si="40"/>
        <v>308.8125</v>
      </c>
      <c r="G763" s="18">
        <f t="shared" si="42"/>
        <v>61.762500000000003</v>
      </c>
      <c r="J763" s="117">
        <v>411.75</v>
      </c>
      <c r="K763" s="120">
        <v>0.75</v>
      </c>
      <c r="L763" s="129"/>
      <c r="M763" s="129"/>
      <c r="N763" s="130"/>
      <c r="O763" s="130"/>
      <c r="P763" s="118">
        <f t="shared" si="41"/>
        <v>0.75</v>
      </c>
      <c r="Q763" s="131"/>
    </row>
    <row r="764" spans="1:17" ht="15.75" x14ac:dyDescent="0.25">
      <c r="A764" s="119" t="s">
        <v>895</v>
      </c>
      <c r="B764" s="13" t="s">
        <v>1313</v>
      </c>
      <c r="C764" s="14" t="s">
        <v>1436</v>
      </c>
      <c r="D764" s="15" t="s">
        <v>160</v>
      </c>
      <c r="E764" s="28"/>
      <c r="F764" s="17">
        <f t="shared" si="40"/>
        <v>276.30360000000002</v>
      </c>
      <c r="G764" s="18">
        <f t="shared" si="42"/>
        <v>55.260719999999999</v>
      </c>
      <c r="J764" s="117">
        <v>389.16</v>
      </c>
      <c r="K764" s="120">
        <v>0.71</v>
      </c>
      <c r="L764" s="129"/>
      <c r="M764" s="129"/>
      <c r="N764" s="130"/>
      <c r="O764" s="130"/>
      <c r="P764" s="118">
        <f t="shared" si="41"/>
        <v>0.71</v>
      </c>
      <c r="Q764" s="131"/>
    </row>
    <row r="765" spans="1:17" ht="15.75" x14ac:dyDescent="0.25">
      <c r="A765" s="119" t="s">
        <v>896</v>
      </c>
      <c r="B765" s="13" t="s">
        <v>1314</v>
      </c>
      <c r="C765" s="14" t="s">
        <v>1436</v>
      </c>
      <c r="D765" s="15" t="s">
        <v>160</v>
      </c>
      <c r="E765" s="28"/>
      <c r="F765" s="17">
        <f t="shared" si="40"/>
        <v>252.7998</v>
      </c>
      <c r="G765" s="18">
        <f t="shared" si="42"/>
        <v>50.559960000000004</v>
      </c>
      <c r="J765" s="117">
        <v>383.03</v>
      </c>
      <c r="K765" s="120">
        <v>0.66</v>
      </c>
      <c r="L765" s="129"/>
      <c r="M765" s="129"/>
      <c r="N765" s="130"/>
      <c r="O765" s="130"/>
      <c r="P765" s="118">
        <f t="shared" si="41"/>
        <v>0.66</v>
      </c>
      <c r="Q765" s="131"/>
    </row>
    <row r="766" spans="1:17" ht="15.75" x14ac:dyDescent="0.25">
      <c r="A766" s="119" t="s">
        <v>897</v>
      </c>
      <c r="B766" s="13" t="s">
        <v>1315</v>
      </c>
      <c r="C766" s="14" t="s">
        <v>1436</v>
      </c>
      <c r="D766" s="15" t="s">
        <v>160</v>
      </c>
      <c r="E766" s="28"/>
      <c r="F766" s="17">
        <f t="shared" si="40"/>
        <v>245.01759999999999</v>
      </c>
      <c r="G766" s="18">
        <f t="shared" si="42"/>
        <v>49.003520000000002</v>
      </c>
      <c r="J766" s="117">
        <v>382.84</v>
      </c>
      <c r="K766" s="120">
        <v>0.64</v>
      </c>
      <c r="L766" s="129"/>
      <c r="M766" s="129"/>
      <c r="N766" s="130"/>
      <c r="O766" s="130"/>
      <c r="P766" s="118">
        <f t="shared" si="41"/>
        <v>0.64</v>
      </c>
      <c r="Q766" s="131"/>
    </row>
    <row r="767" spans="1:17" ht="15.75" x14ac:dyDescent="0.25">
      <c r="A767" s="119" t="s">
        <v>898</v>
      </c>
      <c r="B767" s="13" t="s">
        <v>1316</v>
      </c>
      <c r="C767" s="14" t="s">
        <v>1436</v>
      </c>
      <c r="D767" s="15" t="s">
        <v>160</v>
      </c>
      <c r="E767" s="28"/>
      <c r="F767" s="17">
        <f t="shared" si="40"/>
        <v>96.6464</v>
      </c>
      <c r="G767" s="18">
        <f t="shared" si="42"/>
        <v>19.329279999999997</v>
      </c>
      <c r="J767" s="117">
        <v>302.02</v>
      </c>
      <c r="K767" s="120">
        <v>0.32</v>
      </c>
      <c r="L767" s="129"/>
      <c r="M767" s="129" t="s">
        <v>484</v>
      </c>
      <c r="N767" s="130"/>
      <c r="O767" s="130"/>
      <c r="P767" s="118">
        <f t="shared" si="41"/>
        <v>0.32</v>
      </c>
      <c r="Q767" s="131"/>
    </row>
    <row r="768" spans="1:17" ht="15.75" x14ac:dyDescent="0.25">
      <c r="A768" s="119" t="s">
        <v>899</v>
      </c>
      <c r="B768" s="13" t="s">
        <v>1317</v>
      </c>
      <c r="C768" s="14" t="s">
        <v>1436</v>
      </c>
      <c r="D768" s="15" t="s">
        <v>160</v>
      </c>
      <c r="E768" s="28"/>
      <c r="F768" s="17">
        <f t="shared" si="40"/>
        <v>98.406900000000007</v>
      </c>
      <c r="G768" s="18">
        <f t="shared" si="42"/>
        <v>19.681380000000001</v>
      </c>
      <c r="J768" s="117">
        <v>364.47</v>
      </c>
      <c r="K768" s="120">
        <v>0.27</v>
      </c>
      <c r="L768" s="129"/>
      <c r="M768" s="129"/>
      <c r="N768" s="130"/>
      <c r="O768" s="130"/>
      <c r="P768" s="118">
        <f t="shared" si="41"/>
        <v>0.27</v>
      </c>
      <c r="Q768" s="131"/>
    </row>
    <row r="769" spans="1:17" ht="15.75" x14ac:dyDescent="0.25">
      <c r="A769" s="119" t="s">
        <v>900</v>
      </c>
      <c r="B769" s="13" t="s">
        <v>1318</v>
      </c>
      <c r="C769" s="14" t="s">
        <v>1436</v>
      </c>
      <c r="D769" s="15" t="s">
        <v>160</v>
      </c>
      <c r="E769" s="28"/>
      <c r="F769" s="17">
        <f t="shared" si="40"/>
        <v>95.258800000000008</v>
      </c>
      <c r="G769" s="18">
        <f t="shared" si="42"/>
        <v>19.051760000000002</v>
      </c>
      <c r="J769" s="117">
        <v>366.38</v>
      </c>
      <c r="K769" s="120">
        <v>0.26</v>
      </c>
      <c r="L769" s="129"/>
      <c r="M769" s="129"/>
      <c r="N769" s="130"/>
      <c r="O769" s="130"/>
      <c r="P769" s="118">
        <f t="shared" si="41"/>
        <v>0.26</v>
      </c>
      <c r="Q769" s="131"/>
    </row>
    <row r="770" spans="1:17" ht="15.75" x14ac:dyDescent="0.25">
      <c r="A770" s="119" t="s">
        <v>901</v>
      </c>
      <c r="B770" s="13" t="s">
        <v>1319</v>
      </c>
      <c r="C770" s="14" t="s">
        <v>1436</v>
      </c>
      <c r="D770" s="15" t="s">
        <v>160</v>
      </c>
      <c r="E770" s="28"/>
      <c r="F770" s="17">
        <f t="shared" ref="F770:F833" si="43">J770*K770</f>
        <v>89.474400000000003</v>
      </c>
      <c r="G770" s="18">
        <f t="shared" si="42"/>
        <v>17.894880000000001</v>
      </c>
      <c r="J770" s="117">
        <v>372.81</v>
      </c>
      <c r="K770" s="120">
        <v>0.24</v>
      </c>
      <c r="L770" s="129"/>
      <c r="M770" s="129"/>
      <c r="N770" s="130"/>
      <c r="O770" s="130"/>
      <c r="P770" s="118">
        <f t="shared" si="41"/>
        <v>0.24</v>
      </c>
      <c r="Q770" s="131"/>
    </row>
    <row r="771" spans="1:17" ht="15.75" x14ac:dyDescent="0.25">
      <c r="A771" s="119" t="s">
        <v>902</v>
      </c>
      <c r="B771" s="13" t="s">
        <v>1320</v>
      </c>
      <c r="C771" s="14" t="s">
        <v>1436</v>
      </c>
      <c r="D771" s="15" t="s">
        <v>160</v>
      </c>
      <c r="E771" s="28"/>
      <c r="F771" s="17">
        <f t="shared" si="43"/>
        <v>87.213700000000003</v>
      </c>
      <c r="G771" s="18">
        <f t="shared" si="42"/>
        <v>17.442740000000001</v>
      </c>
      <c r="J771" s="117">
        <v>379.19</v>
      </c>
      <c r="K771" s="120">
        <v>0.23</v>
      </c>
      <c r="L771" s="129"/>
      <c r="M771" s="129"/>
      <c r="N771" s="130"/>
      <c r="O771" s="130"/>
      <c r="P771" s="118">
        <f t="shared" si="41"/>
        <v>0.23</v>
      </c>
      <c r="Q771" s="131"/>
    </row>
    <row r="772" spans="1:17" ht="15.75" x14ac:dyDescent="0.25">
      <c r="A772" s="119" t="s">
        <v>903</v>
      </c>
      <c r="B772" s="13" t="s">
        <v>1321</v>
      </c>
      <c r="C772" s="14" t="s">
        <v>1436</v>
      </c>
      <c r="D772" s="15" t="s">
        <v>160</v>
      </c>
      <c r="E772" s="28"/>
      <c r="F772" s="17">
        <f t="shared" si="43"/>
        <v>112.2867</v>
      </c>
      <c r="G772" s="18">
        <f t="shared" si="42"/>
        <v>22.457339999999999</v>
      </c>
      <c r="J772" s="117">
        <v>273.87</v>
      </c>
      <c r="K772" s="120">
        <v>0.41</v>
      </c>
      <c r="L772" s="129"/>
      <c r="M772" s="129"/>
      <c r="N772" s="130"/>
      <c r="O772" s="130"/>
      <c r="P772" s="118">
        <f t="shared" si="41"/>
        <v>0.41</v>
      </c>
      <c r="Q772" s="131"/>
    </row>
    <row r="773" spans="1:17" ht="15.75" x14ac:dyDescent="0.25">
      <c r="A773" s="119" t="s">
        <v>904</v>
      </c>
      <c r="B773" s="13" t="s">
        <v>1322</v>
      </c>
      <c r="C773" s="14" t="s">
        <v>1436</v>
      </c>
      <c r="D773" s="15" t="s">
        <v>160</v>
      </c>
      <c r="E773" s="28"/>
      <c r="F773" s="17">
        <f t="shared" si="43"/>
        <v>106.08820000000001</v>
      </c>
      <c r="G773" s="18">
        <f t="shared" si="42"/>
        <v>21.217640000000003</v>
      </c>
      <c r="J773" s="117">
        <v>342.22</v>
      </c>
      <c r="K773" s="120">
        <v>0.31</v>
      </c>
      <c r="L773" s="129"/>
      <c r="M773" s="129"/>
      <c r="N773" s="130"/>
      <c r="O773" s="130"/>
      <c r="P773" s="118">
        <f t="shared" si="41"/>
        <v>0.31</v>
      </c>
      <c r="Q773" s="131"/>
    </row>
    <row r="774" spans="1:17" ht="15.75" x14ac:dyDescent="0.25">
      <c r="A774" s="119" t="s">
        <v>905</v>
      </c>
      <c r="B774" s="13" t="s">
        <v>1323</v>
      </c>
      <c r="C774" s="14" t="s">
        <v>1436</v>
      </c>
      <c r="D774" s="15" t="s">
        <v>160</v>
      </c>
      <c r="E774" s="28"/>
      <c r="F774" s="17">
        <f t="shared" si="43"/>
        <v>107.78790000000001</v>
      </c>
      <c r="G774" s="18">
        <f t="shared" si="42"/>
        <v>21.557580000000002</v>
      </c>
      <c r="J774" s="117">
        <v>326.63</v>
      </c>
      <c r="K774" s="120">
        <v>0.33</v>
      </c>
      <c r="L774" s="129"/>
      <c r="M774" s="129"/>
      <c r="N774" s="130"/>
      <c r="O774" s="130"/>
      <c r="P774" s="118">
        <f t="shared" si="41"/>
        <v>0.33</v>
      </c>
      <c r="Q774" s="131"/>
    </row>
    <row r="775" spans="1:17" ht="15.75" x14ac:dyDescent="0.25">
      <c r="A775" s="119" t="s">
        <v>906</v>
      </c>
      <c r="B775" s="13" t="s">
        <v>1324</v>
      </c>
      <c r="C775" s="14" t="s">
        <v>1436</v>
      </c>
      <c r="D775" s="15" t="s">
        <v>160</v>
      </c>
      <c r="E775" s="28"/>
      <c r="F775" s="17">
        <f t="shared" si="43"/>
        <v>101.99619999999999</v>
      </c>
      <c r="G775" s="18">
        <f t="shared" si="42"/>
        <v>20.399239999999999</v>
      </c>
      <c r="J775" s="117">
        <v>329.02</v>
      </c>
      <c r="K775" s="120">
        <v>0.31</v>
      </c>
      <c r="L775" s="129"/>
      <c r="M775" s="129"/>
      <c r="N775" s="130"/>
      <c r="O775" s="130"/>
      <c r="P775" s="118">
        <f t="shared" si="41"/>
        <v>0.31</v>
      </c>
      <c r="Q775" s="131"/>
    </row>
    <row r="776" spans="1:17" ht="15.75" x14ac:dyDescent="0.25">
      <c r="A776" s="119" t="s">
        <v>907</v>
      </c>
      <c r="B776" s="13" t="s">
        <v>1325</v>
      </c>
      <c r="C776" s="14" t="s">
        <v>1436</v>
      </c>
      <c r="D776" s="15" t="s">
        <v>160</v>
      </c>
      <c r="E776" s="28"/>
      <c r="F776" s="17">
        <f t="shared" si="43"/>
        <v>99.722999999999999</v>
      </c>
      <c r="G776" s="18">
        <f t="shared" si="42"/>
        <v>19.944600000000001</v>
      </c>
      <c r="J776" s="117">
        <v>332.41</v>
      </c>
      <c r="K776" s="120">
        <v>0.3</v>
      </c>
      <c r="L776" s="129"/>
      <c r="M776" s="129"/>
      <c r="N776" s="130"/>
      <c r="O776" s="130"/>
      <c r="P776" s="118">
        <f t="shared" si="41"/>
        <v>0.3</v>
      </c>
      <c r="Q776" s="131"/>
    </row>
    <row r="777" spans="1:17" ht="15.75" x14ac:dyDescent="0.25">
      <c r="A777" s="119" t="s">
        <v>908</v>
      </c>
      <c r="B777" s="13" t="s">
        <v>1326</v>
      </c>
      <c r="C777" s="14" t="s">
        <v>1436</v>
      </c>
      <c r="D777" s="15" t="s">
        <v>160</v>
      </c>
      <c r="E777" s="28"/>
      <c r="F777" s="17">
        <f t="shared" si="43"/>
        <v>9.9836000000000009</v>
      </c>
      <c r="G777" s="18">
        <f t="shared" si="42"/>
        <v>1.9967200000000003</v>
      </c>
      <c r="J777" s="117">
        <v>499.18</v>
      </c>
      <c r="K777" s="120">
        <v>0.02</v>
      </c>
      <c r="L777" s="129" t="s">
        <v>909</v>
      </c>
      <c r="M777" s="129" t="s">
        <v>484</v>
      </c>
      <c r="N777" s="130">
        <v>50</v>
      </c>
      <c r="O777" s="130">
        <v>2</v>
      </c>
      <c r="P777" s="118">
        <f t="shared" si="41"/>
        <v>0.02</v>
      </c>
      <c r="Q777" s="131"/>
    </row>
    <row r="778" spans="1:17" ht="15.75" x14ac:dyDescent="0.25">
      <c r="A778" s="119" t="s">
        <v>910</v>
      </c>
      <c r="B778" s="13" t="s">
        <v>1327</v>
      </c>
      <c r="C778" s="14" t="s">
        <v>1436</v>
      </c>
      <c r="D778" s="15" t="s">
        <v>160</v>
      </c>
      <c r="E778" s="28"/>
      <c r="F778" s="17">
        <f t="shared" si="43"/>
        <v>9.7167999999999992</v>
      </c>
      <c r="G778" s="18">
        <f t="shared" si="42"/>
        <v>1.9433599999999998</v>
      </c>
      <c r="J778" s="117">
        <v>485.84</v>
      </c>
      <c r="K778" s="120">
        <v>0.02</v>
      </c>
      <c r="L778" s="129"/>
      <c r="M778" s="129"/>
      <c r="N778" s="130"/>
      <c r="O778" s="130"/>
      <c r="P778" s="118">
        <f t="shared" si="41"/>
        <v>0.02</v>
      </c>
      <c r="Q778" s="131"/>
    </row>
    <row r="779" spans="1:17" ht="15.75" x14ac:dyDescent="0.25">
      <c r="A779" s="119" t="s">
        <v>911</v>
      </c>
      <c r="B779" s="13" t="s">
        <v>1328</v>
      </c>
      <c r="C779" s="14" t="s">
        <v>1436</v>
      </c>
      <c r="D779" s="15" t="s">
        <v>160</v>
      </c>
      <c r="E779" s="28"/>
      <c r="F779" s="17">
        <f t="shared" si="43"/>
        <v>13.533300000000001</v>
      </c>
      <c r="G779" s="18">
        <f t="shared" si="42"/>
        <v>2.7066599999999998</v>
      </c>
      <c r="J779" s="117">
        <v>451.11</v>
      </c>
      <c r="K779" s="120">
        <v>0.03</v>
      </c>
      <c r="L779" s="129"/>
      <c r="M779" s="129"/>
      <c r="N779" s="130"/>
      <c r="O779" s="130"/>
      <c r="P779" s="118">
        <f t="shared" si="41"/>
        <v>0.03</v>
      </c>
      <c r="Q779" s="131"/>
    </row>
    <row r="780" spans="1:17" ht="15.75" x14ac:dyDescent="0.25">
      <c r="A780" s="119" t="s">
        <v>912</v>
      </c>
      <c r="B780" s="13" t="s">
        <v>1329</v>
      </c>
      <c r="C780" s="14" t="s">
        <v>1436</v>
      </c>
      <c r="D780" s="15" t="s">
        <v>160</v>
      </c>
      <c r="E780" s="28"/>
      <c r="F780" s="17">
        <f t="shared" si="43"/>
        <v>16.89</v>
      </c>
      <c r="G780" s="18">
        <f t="shared" si="42"/>
        <v>3.3780000000000001</v>
      </c>
      <c r="J780" s="117">
        <v>422.25</v>
      </c>
      <c r="K780" s="120">
        <v>0.04</v>
      </c>
      <c r="L780" s="129"/>
      <c r="M780" s="129"/>
      <c r="N780" s="130"/>
      <c r="O780" s="130"/>
      <c r="P780" s="118">
        <f t="shared" si="41"/>
        <v>0.04</v>
      </c>
      <c r="Q780" s="131"/>
    </row>
    <row r="781" spans="1:17" ht="15.75" x14ac:dyDescent="0.25">
      <c r="A781" s="119" t="s">
        <v>913</v>
      </c>
      <c r="B781" s="13" t="s">
        <v>1330</v>
      </c>
      <c r="C781" s="14" t="s">
        <v>1436</v>
      </c>
      <c r="D781" s="15" t="s">
        <v>160</v>
      </c>
      <c r="E781" s="28"/>
      <c r="F781" s="17">
        <f t="shared" si="43"/>
        <v>20.724500000000003</v>
      </c>
      <c r="G781" s="18">
        <f t="shared" si="42"/>
        <v>4.1449000000000007</v>
      </c>
      <c r="J781" s="117">
        <v>414.49</v>
      </c>
      <c r="K781" s="120">
        <v>0.05</v>
      </c>
      <c r="L781" s="129"/>
      <c r="M781" s="129"/>
      <c r="N781" s="130"/>
      <c r="O781" s="130"/>
      <c r="P781" s="118">
        <f t="shared" si="41"/>
        <v>0.05</v>
      </c>
      <c r="Q781" s="131"/>
    </row>
    <row r="782" spans="1:17" ht="15.75" x14ac:dyDescent="0.25">
      <c r="A782" s="119" t="s">
        <v>914</v>
      </c>
      <c r="B782" s="13" t="s">
        <v>1331</v>
      </c>
      <c r="C782" s="14" t="s">
        <v>1436</v>
      </c>
      <c r="D782" s="15" t="s">
        <v>160</v>
      </c>
      <c r="E782" s="28"/>
      <c r="F782" s="17">
        <f t="shared" si="43"/>
        <v>3.2101199999999999</v>
      </c>
      <c r="G782" s="18">
        <f t="shared" si="42"/>
        <v>0.64202399999999993</v>
      </c>
      <c r="J782" s="117">
        <v>802.53</v>
      </c>
      <c r="K782" s="120">
        <v>4.0000000000000001E-3</v>
      </c>
      <c r="L782" s="129" t="s">
        <v>915</v>
      </c>
      <c r="M782" s="129" t="s">
        <v>484</v>
      </c>
      <c r="N782" s="130">
        <v>50</v>
      </c>
      <c r="O782" s="130">
        <v>2</v>
      </c>
      <c r="P782" s="118">
        <f t="shared" si="41"/>
        <v>4.0000000000000001E-3</v>
      </c>
      <c r="Q782" s="131"/>
    </row>
    <row r="783" spans="1:17" ht="15.75" x14ac:dyDescent="0.25">
      <c r="A783" s="119" t="s">
        <v>916</v>
      </c>
      <c r="B783" s="13" t="s">
        <v>1332</v>
      </c>
      <c r="C783" s="14" t="s">
        <v>1436</v>
      </c>
      <c r="D783" s="15" t="s">
        <v>160</v>
      </c>
      <c r="E783" s="28"/>
      <c r="F783" s="17">
        <f t="shared" si="43"/>
        <v>3.5841000000000003</v>
      </c>
      <c r="G783" s="18">
        <f t="shared" si="42"/>
        <v>0.71682000000000001</v>
      </c>
      <c r="J783" s="117">
        <v>716.82</v>
      </c>
      <c r="K783" s="120">
        <v>5.0000000000000001E-3</v>
      </c>
      <c r="L783" s="129"/>
      <c r="M783" s="129"/>
      <c r="N783" s="130"/>
      <c r="O783" s="130"/>
      <c r="P783" s="118">
        <f t="shared" si="41"/>
        <v>5.0000000000000001E-3</v>
      </c>
      <c r="Q783" s="131"/>
    </row>
    <row r="784" spans="1:17" ht="15.75" x14ac:dyDescent="0.25">
      <c r="A784" s="119" t="s">
        <v>917</v>
      </c>
      <c r="B784" s="13" t="s">
        <v>1333</v>
      </c>
      <c r="C784" s="14" t="s">
        <v>1436</v>
      </c>
      <c r="D784" s="15" t="s">
        <v>160</v>
      </c>
      <c r="E784" s="28"/>
      <c r="F784" s="17">
        <f t="shared" si="43"/>
        <v>9.1129499999999997</v>
      </c>
      <c r="G784" s="18">
        <f t="shared" si="42"/>
        <v>1.8225899999999999</v>
      </c>
      <c r="J784" s="117">
        <v>607.53</v>
      </c>
      <c r="K784" s="120">
        <v>1.4999999999999999E-2</v>
      </c>
      <c r="L784" s="129"/>
      <c r="M784" s="129"/>
      <c r="N784" s="130"/>
      <c r="O784" s="130"/>
      <c r="P784" s="118">
        <f t="shared" si="41"/>
        <v>1.4999999999999999E-2</v>
      </c>
      <c r="Q784" s="131"/>
    </row>
    <row r="785" spans="1:17" ht="15.75" x14ac:dyDescent="0.25">
      <c r="A785" s="119" t="s">
        <v>918</v>
      </c>
      <c r="B785" s="13" t="s">
        <v>1334</v>
      </c>
      <c r="C785" s="14" t="s">
        <v>1436</v>
      </c>
      <c r="D785" s="15" t="s">
        <v>160</v>
      </c>
      <c r="E785" s="28"/>
      <c r="F785" s="17">
        <f t="shared" si="43"/>
        <v>19.779199999999999</v>
      </c>
      <c r="G785" s="18">
        <f t="shared" si="42"/>
        <v>3.9558400000000002</v>
      </c>
      <c r="J785" s="117">
        <v>494.48</v>
      </c>
      <c r="K785" s="120">
        <v>0.04</v>
      </c>
      <c r="L785" s="129"/>
      <c r="M785" s="129"/>
      <c r="N785" s="130"/>
      <c r="O785" s="130"/>
      <c r="P785" s="118">
        <f t="shared" si="41"/>
        <v>0.04</v>
      </c>
      <c r="Q785" s="131"/>
    </row>
    <row r="786" spans="1:17" ht="15.75" x14ac:dyDescent="0.25">
      <c r="A786" s="119" t="s">
        <v>919</v>
      </c>
      <c r="B786" s="13" t="s">
        <v>1335</v>
      </c>
      <c r="C786" s="14" t="s">
        <v>1436</v>
      </c>
      <c r="D786" s="15" t="s">
        <v>160</v>
      </c>
      <c r="E786" s="28"/>
      <c r="F786" s="17">
        <f t="shared" si="43"/>
        <v>27.435500000000005</v>
      </c>
      <c r="G786" s="18">
        <f t="shared" si="42"/>
        <v>5.4871000000000008</v>
      </c>
      <c r="J786" s="117">
        <v>548.71</v>
      </c>
      <c r="K786" s="120">
        <v>0.05</v>
      </c>
      <c r="L786" s="129"/>
      <c r="M786" s="129"/>
      <c r="N786" s="130"/>
      <c r="O786" s="130"/>
      <c r="P786" s="118">
        <f t="shared" si="41"/>
        <v>0.05</v>
      </c>
      <c r="Q786" s="131"/>
    </row>
    <row r="787" spans="1:17" ht="15.75" x14ac:dyDescent="0.25">
      <c r="A787" s="119" t="s">
        <v>920</v>
      </c>
      <c r="B787" s="13" t="s">
        <v>1336</v>
      </c>
      <c r="C787" s="14" t="s">
        <v>1436</v>
      </c>
      <c r="D787" s="15" t="s">
        <v>160</v>
      </c>
      <c r="E787" s="28"/>
      <c r="F787" s="17">
        <f t="shared" si="43"/>
        <v>43.438499999999998</v>
      </c>
      <c r="G787" s="18">
        <f t="shared" si="42"/>
        <v>8.6876999999999995</v>
      </c>
      <c r="J787" s="117">
        <v>620.54999999999995</v>
      </c>
      <c r="K787" s="120">
        <v>7.0000000000000007E-2</v>
      </c>
      <c r="L787" s="129"/>
      <c r="M787" s="129"/>
      <c r="N787" s="130"/>
      <c r="O787" s="130"/>
      <c r="P787" s="118">
        <f t="shared" si="41"/>
        <v>7.0000000000000007E-2</v>
      </c>
      <c r="Q787" s="131"/>
    </row>
    <row r="788" spans="1:17" ht="15.75" x14ac:dyDescent="0.25">
      <c r="A788" s="119" t="s">
        <v>921</v>
      </c>
      <c r="B788" s="13" t="s">
        <v>1337</v>
      </c>
      <c r="C788" s="14" t="s">
        <v>1436</v>
      </c>
      <c r="D788" s="15" t="s">
        <v>160</v>
      </c>
      <c r="E788" s="28"/>
      <c r="F788" s="17">
        <f t="shared" si="43"/>
        <v>36.581759999999996</v>
      </c>
      <c r="G788" s="18">
        <f t="shared" si="42"/>
        <v>7.3163519999999993</v>
      </c>
      <c r="J788" s="117">
        <v>508.08</v>
      </c>
      <c r="K788" s="120">
        <v>7.1999999999999995E-2</v>
      </c>
      <c r="L788" s="129" t="s">
        <v>922</v>
      </c>
      <c r="M788" s="129" t="s">
        <v>484</v>
      </c>
      <c r="N788" s="130">
        <v>50</v>
      </c>
      <c r="O788" s="130">
        <v>2</v>
      </c>
      <c r="P788" s="118">
        <f t="shared" si="41"/>
        <v>7.1999999999999995E-2</v>
      </c>
      <c r="Q788" s="131"/>
    </row>
    <row r="789" spans="1:17" ht="15.75" x14ac:dyDescent="0.25">
      <c r="A789" s="119" t="s">
        <v>923</v>
      </c>
      <c r="B789" s="13" t="s">
        <v>1338</v>
      </c>
      <c r="C789" s="14" t="s">
        <v>1436</v>
      </c>
      <c r="D789" s="15" t="s">
        <v>160</v>
      </c>
      <c r="E789" s="28"/>
      <c r="F789" s="17">
        <f t="shared" si="43"/>
        <v>42.674059999999997</v>
      </c>
      <c r="G789" s="18">
        <f t="shared" si="42"/>
        <v>8.5348119999999987</v>
      </c>
      <c r="J789" s="117">
        <v>496.21</v>
      </c>
      <c r="K789" s="120">
        <v>8.5999999999999993E-2</v>
      </c>
      <c r="L789" s="129"/>
      <c r="M789" s="129"/>
      <c r="N789" s="130"/>
      <c r="O789" s="130"/>
      <c r="P789" s="118">
        <f t="shared" si="41"/>
        <v>8.5999999999999993E-2</v>
      </c>
      <c r="Q789" s="131"/>
    </row>
    <row r="790" spans="1:17" ht="15.75" x14ac:dyDescent="0.25">
      <c r="A790" s="119" t="s">
        <v>924</v>
      </c>
      <c r="B790" s="13" t="s">
        <v>1339</v>
      </c>
      <c r="C790" s="14" t="s">
        <v>1436</v>
      </c>
      <c r="D790" s="15" t="s">
        <v>160</v>
      </c>
      <c r="E790" s="28"/>
      <c r="F790" s="17">
        <f t="shared" si="43"/>
        <v>43.690989999999999</v>
      </c>
      <c r="G790" s="18">
        <f t="shared" si="42"/>
        <v>8.7381980000000006</v>
      </c>
      <c r="J790" s="117">
        <v>490.91</v>
      </c>
      <c r="K790" s="120">
        <v>8.8999999999999996E-2</v>
      </c>
      <c r="L790" s="129"/>
      <c r="M790" s="129"/>
      <c r="N790" s="130"/>
      <c r="O790" s="130"/>
      <c r="P790" s="118">
        <f t="shared" si="41"/>
        <v>8.8999999999999996E-2</v>
      </c>
      <c r="Q790" s="131"/>
    </row>
    <row r="791" spans="1:17" ht="15.75" x14ac:dyDescent="0.25">
      <c r="A791" s="119" t="s">
        <v>924</v>
      </c>
      <c r="B791" s="13" t="s">
        <v>1340</v>
      </c>
      <c r="C791" s="14" t="s">
        <v>1436</v>
      </c>
      <c r="D791" s="15" t="s">
        <v>160</v>
      </c>
      <c r="E791" s="28"/>
      <c r="F791" s="17">
        <f t="shared" si="43"/>
        <v>50.605460000000001</v>
      </c>
      <c r="G791" s="18">
        <f t="shared" si="42"/>
        <v>10.121091999999999</v>
      </c>
      <c r="J791" s="117">
        <v>477.41</v>
      </c>
      <c r="K791" s="120">
        <v>0.106</v>
      </c>
      <c r="L791" s="129"/>
      <c r="M791" s="129"/>
      <c r="N791" s="130"/>
      <c r="O791" s="130"/>
      <c r="P791" s="118">
        <f t="shared" si="41"/>
        <v>0.106</v>
      </c>
      <c r="Q791" s="131"/>
    </row>
    <row r="792" spans="1:17" ht="15.75" x14ac:dyDescent="0.25">
      <c r="A792" s="119" t="s">
        <v>925</v>
      </c>
      <c r="B792" s="13" t="s">
        <v>1341</v>
      </c>
      <c r="C792" s="14" t="s">
        <v>1436</v>
      </c>
      <c r="D792" s="15" t="s">
        <v>160</v>
      </c>
      <c r="E792" s="28"/>
      <c r="F792" s="17">
        <f t="shared" si="43"/>
        <v>50.448360000000001</v>
      </c>
      <c r="G792" s="18">
        <f t="shared" si="42"/>
        <v>10.089672</v>
      </c>
      <c r="J792" s="117">
        <v>471.48</v>
      </c>
      <c r="K792" s="120">
        <v>0.107</v>
      </c>
      <c r="L792" s="129"/>
      <c r="M792" s="129"/>
      <c r="N792" s="130"/>
      <c r="O792" s="130"/>
      <c r="P792" s="118">
        <f t="shared" si="41"/>
        <v>0.107</v>
      </c>
      <c r="Q792" s="131"/>
    </row>
    <row r="793" spans="1:17" ht="15.75" x14ac:dyDescent="0.25">
      <c r="A793" s="119" t="s">
        <v>925</v>
      </c>
      <c r="B793" s="13" t="s">
        <v>1342</v>
      </c>
      <c r="C793" s="14" t="s">
        <v>1436</v>
      </c>
      <c r="D793" s="15" t="s">
        <v>160</v>
      </c>
      <c r="E793" s="28"/>
      <c r="F793" s="17">
        <f t="shared" si="43"/>
        <v>59.246080000000006</v>
      </c>
      <c r="G793" s="18">
        <f t="shared" si="42"/>
        <v>11.849216000000002</v>
      </c>
      <c r="J793" s="117">
        <v>462.86</v>
      </c>
      <c r="K793" s="120">
        <v>0.128</v>
      </c>
      <c r="L793" s="129"/>
      <c r="M793" s="129"/>
      <c r="N793" s="130"/>
      <c r="O793" s="130"/>
      <c r="P793" s="118">
        <f t="shared" si="41"/>
        <v>0.128</v>
      </c>
      <c r="Q793" s="131"/>
    </row>
    <row r="794" spans="1:17" ht="15.75" x14ac:dyDescent="0.25">
      <c r="A794" s="119" t="s">
        <v>926</v>
      </c>
      <c r="B794" s="13" t="s">
        <v>1343</v>
      </c>
      <c r="C794" s="14" t="s">
        <v>1436</v>
      </c>
      <c r="D794" s="15" t="s">
        <v>160</v>
      </c>
      <c r="E794" s="28"/>
      <c r="F794" s="17">
        <f t="shared" si="43"/>
        <v>57.526249999999997</v>
      </c>
      <c r="G794" s="18">
        <f t="shared" si="42"/>
        <v>11.505249999999998</v>
      </c>
      <c r="J794" s="117">
        <v>460.21</v>
      </c>
      <c r="K794" s="120">
        <v>0.125</v>
      </c>
      <c r="L794" s="129"/>
      <c r="M794" s="129"/>
      <c r="N794" s="130"/>
      <c r="O794" s="130"/>
      <c r="P794" s="118">
        <f t="shared" si="41"/>
        <v>0.125</v>
      </c>
      <c r="Q794" s="131"/>
    </row>
    <row r="795" spans="1:17" ht="15.75" x14ac:dyDescent="0.25">
      <c r="A795" s="119" t="s">
        <v>927</v>
      </c>
      <c r="B795" s="13" t="s">
        <v>1344</v>
      </c>
      <c r="C795" s="14" t="s">
        <v>1436</v>
      </c>
      <c r="D795" s="15" t="s">
        <v>160</v>
      </c>
      <c r="E795" s="28"/>
      <c r="F795" s="17">
        <f t="shared" si="43"/>
        <v>67.443359999999998</v>
      </c>
      <c r="G795" s="18">
        <f t="shared" si="42"/>
        <v>13.488671999999999</v>
      </c>
      <c r="J795" s="117">
        <v>452.64</v>
      </c>
      <c r="K795" s="120">
        <v>0.14899999999999999</v>
      </c>
      <c r="L795" s="129"/>
      <c r="M795" s="129"/>
      <c r="N795" s="130"/>
      <c r="O795" s="130"/>
      <c r="P795" s="118">
        <f t="shared" si="41"/>
        <v>0.14899999999999999</v>
      </c>
      <c r="Q795" s="131"/>
    </row>
    <row r="796" spans="1:17" ht="15.75" x14ac:dyDescent="0.25">
      <c r="A796" s="119" t="s">
        <v>928</v>
      </c>
      <c r="B796" s="13" t="s">
        <v>1345</v>
      </c>
      <c r="C796" s="14" t="s">
        <v>1436</v>
      </c>
      <c r="D796" s="15" t="s">
        <v>160</v>
      </c>
      <c r="E796" s="28"/>
      <c r="F796" s="17">
        <f t="shared" si="43"/>
        <v>301.73500000000001</v>
      </c>
      <c r="G796" s="18">
        <f t="shared" si="42"/>
        <v>60.347000000000008</v>
      </c>
      <c r="J796" s="117">
        <v>431.05</v>
      </c>
      <c r="K796" s="120">
        <v>0.7</v>
      </c>
      <c r="L796" s="129" t="s">
        <v>929</v>
      </c>
      <c r="M796" s="129" t="s">
        <v>585</v>
      </c>
      <c r="N796" s="130">
        <v>50</v>
      </c>
      <c r="O796" s="130">
        <v>2</v>
      </c>
      <c r="P796" s="118">
        <f t="shared" si="41"/>
        <v>0.7</v>
      </c>
      <c r="Q796" s="131"/>
    </row>
    <row r="797" spans="1:17" ht="15.75" x14ac:dyDescent="0.25">
      <c r="A797" s="119" t="s">
        <v>930</v>
      </c>
      <c r="B797" s="13" t="s">
        <v>1346</v>
      </c>
      <c r="C797" s="14" t="s">
        <v>1436</v>
      </c>
      <c r="D797" s="15" t="s">
        <v>160</v>
      </c>
      <c r="E797" s="28"/>
      <c r="F797" s="17">
        <f t="shared" si="43"/>
        <v>126.0578</v>
      </c>
      <c r="G797" s="18">
        <f t="shared" si="42"/>
        <v>25.211559999999999</v>
      </c>
      <c r="J797" s="117">
        <v>572.99</v>
      </c>
      <c r="K797" s="120">
        <v>0.22</v>
      </c>
      <c r="L797" s="129"/>
      <c r="M797" s="130"/>
      <c r="N797" s="130"/>
      <c r="O797" s="130"/>
      <c r="P797" s="118">
        <f t="shared" si="41"/>
        <v>0.22</v>
      </c>
      <c r="Q797" s="131"/>
    </row>
    <row r="798" spans="1:17" ht="15.75" x14ac:dyDescent="0.25">
      <c r="A798" s="119" t="s">
        <v>931</v>
      </c>
      <c r="B798" s="13" t="s">
        <v>1347</v>
      </c>
      <c r="C798" s="14" t="s">
        <v>1436</v>
      </c>
      <c r="D798" s="15" t="s">
        <v>160</v>
      </c>
      <c r="E798" s="28"/>
      <c r="F798" s="17">
        <f t="shared" si="43"/>
        <v>184.2876</v>
      </c>
      <c r="G798" s="18">
        <f t="shared" si="42"/>
        <v>36.857520000000001</v>
      </c>
      <c r="J798" s="117">
        <v>511.91</v>
      </c>
      <c r="K798" s="120">
        <v>0.36</v>
      </c>
      <c r="L798" s="129"/>
      <c r="M798" s="130"/>
      <c r="N798" s="130"/>
      <c r="O798" s="130"/>
      <c r="P798" s="118">
        <f t="shared" si="41"/>
        <v>0.36</v>
      </c>
      <c r="Q798" s="131"/>
    </row>
    <row r="799" spans="1:17" ht="15.75" x14ac:dyDescent="0.25">
      <c r="A799" s="119" t="s">
        <v>932</v>
      </c>
      <c r="B799" s="13" t="s">
        <v>1348</v>
      </c>
      <c r="C799" s="14" t="s">
        <v>1436</v>
      </c>
      <c r="D799" s="15" t="s">
        <v>160</v>
      </c>
      <c r="E799" s="28"/>
      <c r="F799" s="17">
        <f t="shared" si="43"/>
        <v>292.24489999999997</v>
      </c>
      <c r="G799" s="18">
        <f t="shared" si="42"/>
        <v>58.448979999999992</v>
      </c>
      <c r="J799" s="117">
        <v>479.09</v>
      </c>
      <c r="K799" s="120">
        <v>0.61</v>
      </c>
      <c r="L799" s="129"/>
      <c r="M799" s="130"/>
      <c r="N799" s="130"/>
      <c r="O799" s="130"/>
      <c r="P799" s="118">
        <f t="shared" si="41"/>
        <v>0.61</v>
      </c>
      <c r="Q799" s="131"/>
    </row>
    <row r="800" spans="1:17" ht="15.75" x14ac:dyDescent="0.25">
      <c r="A800" s="119"/>
      <c r="B800" s="13" t="s">
        <v>1349</v>
      </c>
      <c r="C800" s="14" t="s">
        <v>1436</v>
      </c>
      <c r="D800" s="15" t="s">
        <v>160</v>
      </c>
      <c r="E800" s="28"/>
      <c r="F800" s="17">
        <f t="shared" si="43"/>
        <v>38.554200000000002</v>
      </c>
      <c r="G800" s="18">
        <f t="shared" si="42"/>
        <v>7.710840000000001</v>
      </c>
      <c r="J800" s="117">
        <v>642.57000000000005</v>
      </c>
      <c r="K800" s="120">
        <v>0.06</v>
      </c>
      <c r="L800" s="129" t="s">
        <v>933</v>
      </c>
      <c r="M800" s="129" t="s">
        <v>934</v>
      </c>
      <c r="N800" s="130">
        <v>150</v>
      </c>
      <c r="O800" s="130"/>
      <c r="P800" s="126">
        <f t="shared" si="41"/>
        <v>0.06</v>
      </c>
      <c r="Q800" s="130"/>
    </row>
    <row r="801" spans="1:17" ht="15.75" x14ac:dyDescent="0.25">
      <c r="A801" s="119"/>
      <c r="B801" s="13" t="s">
        <v>1350</v>
      </c>
      <c r="C801" s="14" t="s">
        <v>1436</v>
      </c>
      <c r="D801" s="15" t="s">
        <v>160</v>
      </c>
      <c r="E801" s="28"/>
      <c r="F801" s="17">
        <f t="shared" si="43"/>
        <v>40.082999999999998</v>
      </c>
      <c r="G801" s="18">
        <f t="shared" si="42"/>
        <v>8.0166000000000004</v>
      </c>
      <c r="J801" s="117">
        <v>668.05</v>
      </c>
      <c r="K801" s="120">
        <v>0.06</v>
      </c>
      <c r="L801" s="129"/>
      <c r="M801" s="129"/>
      <c r="N801" s="130"/>
      <c r="O801" s="130"/>
      <c r="P801" s="118">
        <f t="shared" si="41"/>
        <v>0.06</v>
      </c>
      <c r="Q801" s="130"/>
    </row>
    <row r="802" spans="1:17" ht="15.75" x14ac:dyDescent="0.25">
      <c r="A802" s="119"/>
      <c r="B802" s="13" t="s">
        <v>1351</v>
      </c>
      <c r="C802" s="14" t="s">
        <v>1436</v>
      </c>
      <c r="D802" s="15" t="s">
        <v>160</v>
      </c>
      <c r="E802" s="28"/>
      <c r="F802" s="17">
        <f t="shared" si="43"/>
        <v>29.985000000000003</v>
      </c>
      <c r="G802" s="18">
        <f t="shared" si="42"/>
        <v>5.9970000000000008</v>
      </c>
      <c r="J802" s="117">
        <v>599.70000000000005</v>
      </c>
      <c r="K802" s="120">
        <v>0.05</v>
      </c>
      <c r="L802" s="129"/>
      <c r="M802" s="129"/>
      <c r="N802" s="130"/>
      <c r="O802" s="130"/>
      <c r="P802" s="118">
        <f t="shared" si="41"/>
        <v>0.05</v>
      </c>
      <c r="Q802" s="130"/>
    </row>
    <row r="803" spans="1:17" ht="15.75" x14ac:dyDescent="0.25">
      <c r="A803" s="119"/>
      <c r="B803" s="13" t="s">
        <v>1352</v>
      </c>
      <c r="C803" s="14" t="s">
        <v>1436</v>
      </c>
      <c r="D803" s="15" t="s">
        <v>160</v>
      </c>
      <c r="E803" s="28"/>
      <c r="F803" s="17">
        <f t="shared" si="43"/>
        <v>37.1526</v>
      </c>
      <c r="G803" s="18">
        <f t="shared" si="42"/>
        <v>7.4305200000000005</v>
      </c>
      <c r="J803" s="117">
        <v>619.21</v>
      </c>
      <c r="K803" s="120">
        <v>0.06</v>
      </c>
      <c r="L803" s="129"/>
      <c r="M803" s="129"/>
      <c r="N803" s="130"/>
      <c r="O803" s="130"/>
      <c r="P803" s="118">
        <f t="shared" si="41"/>
        <v>0.06</v>
      </c>
      <c r="Q803" s="130"/>
    </row>
    <row r="804" spans="1:17" ht="15.75" x14ac:dyDescent="0.25">
      <c r="A804" s="119"/>
      <c r="B804" s="13" t="s">
        <v>1353</v>
      </c>
      <c r="C804" s="14" t="s">
        <v>1436</v>
      </c>
      <c r="D804" s="15" t="s">
        <v>160</v>
      </c>
      <c r="E804" s="28"/>
      <c r="F804" s="17">
        <f t="shared" si="43"/>
        <v>53.429400000000001</v>
      </c>
      <c r="G804" s="18">
        <f t="shared" si="42"/>
        <v>10.685879999999999</v>
      </c>
      <c r="J804" s="117">
        <v>890.49</v>
      </c>
      <c r="K804" s="120">
        <v>0.06</v>
      </c>
      <c r="L804" s="129"/>
      <c r="M804" s="129"/>
      <c r="N804" s="130"/>
      <c r="O804" s="130"/>
      <c r="P804" s="118">
        <f t="shared" ref="P804:P844" si="44">K804</f>
        <v>0.06</v>
      </c>
      <c r="Q804" s="130"/>
    </row>
    <row r="805" spans="1:17" ht="15.75" x14ac:dyDescent="0.25">
      <c r="A805" s="119"/>
      <c r="B805" s="13" t="s">
        <v>1354</v>
      </c>
      <c r="C805" s="14" t="s">
        <v>1436</v>
      </c>
      <c r="D805" s="15" t="s">
        <v>160</v>
      </c>
      <c r="E805" s="28"/>
      <c r="F805" s="17">
        <f t="shared" si="43"/>
        <v>33.203500000000005</v>
      </c>
      <c r="G805" s="18">
        <f t="shared" si="42"/>
        <v>6.6407000000000016</v>
      </c>
      <c r="J805" s="117">
        <v>664.07</v>
      </c>
      <c r="K805" s="120">
        <v>0.05</v>
      </c>
      <c r="L805" s="129"/>
      <c r="M805" s="129"/>
      <c r="N805" s="130"/>
      <c r="O805" s="130"/>
      <c r="P805" s="118">
        <f t="shared" si="44"/>
        <v>0.05</v>
      </c>
      <c r="Q805" s="130"/>
    </row>
    <row r="806" spans="1:17" ht="15.75" x14ac:dyDescent="0.25">
      <c r="A806" s="119"/>
      <c r="B806" s="13" t="s">
        <v>1355</v>
      </c>
      <c r="C806" s="14" t="s">
        <v>1436</v>
      </c>
      <c r="D806" s="15" t="s">
        <v>160</v>
      </c>
      <c r="E806" s="28"/>
      <c r="F806" s="17">
        <f t="shared" si="43"/>
        <v>26.590399999999999</v>
      </c>
      <c r="G806" s="18">
        <f t="shared" ref="G806:G869" si="45">F806*20/100</f>
        <v>5.3180800000000001</v>
      </c>
      <c r="J806" s="117">
        <v>664.76</v>
      </c>
      <c r="K806" s="120">
        <v>0.04</v>
      </c>
      <c r="L806" s="129"/>
      <c r="M806" s="129"/>
      <c r="N806" s="130"/>
      <c r="O806" s="130"/>
      <c r="P806" s="118">
        <f t="shared" si="44"/>
        <v>0.04</v>
      </c>
      <c r="Q806" s="130"/>
    </row>
    <row r="807" spans="1:17" ht="15.75" x14ac:dyDescent="0.25">
      <c r="A807" s="119"/>
      <c r="B807" s="13" t="s">
        <v>1356</v>
      </c>
      <c r="C807" s="14" t="s">
        <v>1436</v>
      </c>
      <c r="D807" s="15" t="s">
        <v>160</v>
      </c>
      <c r="E807" s="28"/>
      <c r="F807" s="17">
        <f t="shared" si="43"/>
        <v>24.877199999999998</v>
      </c>
      <c r="G807" s="18">
        <f t="shared" si="45"/>
        <v>4.9754399999999999</v>
      </c>
      <c r="J807" s="117">
        <v>621.92999999999995</v>
      </c>
      <c r="K807" s="120">
        <v>0.04</v>
      </c>
      <c r="L807" s="129"/>
      <c r="M807" s="129"/>
      <c r="N807" s="130"/>
      <c r="O807" s="130"/>
      <c r="P807" s="118">
        <f t="shared" si="44"/>
        <v>0.04</v>
      </c>
      <c r="Q807" s="130"/>
    </row>
    <row r="808" spans="1:17" ht="15.75" x14ac:dyDescent="0.25">
      <c r="A808" s="119"/>
      <c r="B808" s="13" t="s">
        <v>1357</v>
      </c>
      <c r="C808" s="14" t="s">
        <v>1436</v>
      </c>
      <c r="D808" s="15" t="s">
        <v>160</v>
      </c>
      <c r="E808" s="28"/>
      <c r="F808" s="17">
        <f t="shared" si="43"/>
        <v>41.151200000000003</v>
      </c>
      <c r="G808" s="18">
        <f t="shared" si="45"/>
        <v>8.230240000000002</v>
      </c>
      <c r="J808" s="117">
        <v>1028.78</v>
      </c>
      <c r="K808" s="120">
        <v>0.04</v>
      </c>
      <c r="L808" s="129"/>
      <c r="M808" s="129"/>
      <c r="N808" s="130"/>
      <c r="O808" s="130"/>
      <c r="P808" s="118">
        <f t="shared" si="44"/>
        <v>0.04</v>
      </c>
      <c r="Q808" s="130"/>
    </row>
    <row r="809" spans="1:17" ht="15.75" x14ac:dyDescent="0.25">
      <c r="A809" s="119"/>
      <c r="B809" s="13" t="s">
        <v>1358</v>
      </c>
      <c r="C809" s="14" t="s">
        <v>1436</v>
      </c>
      <c r="D809" s="15" t="s">
        <v>160</v>
      </c>
      <c r="E809" s="28"/>
      <c r="F809" s="17">
        <f t="shared" si="43"/>
        <v>34.917000000000002</v>
      </c>
      <c r="G809" s="18">
        <f t="shared" si="45"/>
        <v>6.9834000000000005</v>
      </c>
      <c r="J809" s="117">
        <v>698.34</v>
      </c>
      <c r="K809" s="120">
        <v>0.05</v>
      </c>
      <c r="L809" s="129"/>
      <c r="M809" s="129"/>
      <c r="N809" s="130"/>
      <c r="O809" s="130"/>
      <c r="P809" s="118">
        <f t="shared" si="44"/>
        <v>0.05</v>
      </c>
      <c r="Q809" s="130"/>
    </row>
    <row r="810" spans="1:17" ht="15.75" x14ac:dyDescent="0.25">
      <c r="A810" s="119"/>
      <c r="B810" s="13" t="s">
        <v>1359</v>
      </c>
      <c r="C810" s="14" t="s">
        <v>1436</v>
      </c>
      <c r="D810" s="15" t="s">
        <v>160</v>
      </c>
      <c r="E810" s="28"/>
      <c r="F810" s="17">
        <f t="shared" si="43"/>
        <v>31.923000000000002</v>
      </c>
      <c r="G810" s="18">
        <f t="shared" si="45"/>
        <v>6.3846000000000007</v>
      </c>
      <c r="J810" s="117">
        <v>638.46</v>
      </c>
      <c r="K810" s="120">
        <v>0.05</v>
      </c>
      <c r="L810" s="129"/>
      <c r="M810" s="129"/>
      <c r="N810" s="130"/>
      <c r="O810" s="130"/>
      <c r="P810" s="118">
        <f t="shared" si="44"/>
        <v>0.05</v>
      </c>
      <c r="Q810" s="130"/>
    </row>
    <row r="811" spans="1:17" ht="15.75" x14ac:dyDescent="0.25">
      <c r="A811" s="119"/>
      <c r="B811" s="13" t="s">
        <v>1360</v>
      </c>
      <c r="C811" s="14" t="s">
        <v>1436</v>
      </c>
      <c r="D811" s="15" t="s">
        <v>160</v>
      </c>
      <c r="E811" s="28"/>
      <c r="F811" s="17">
        <f t="shared" si="43"/>
        <v>31.485500000000002</v>
      </c>
      <c r="G811" s="18">
        <f t="shared" si="45"/>
        <v>6.2971000000000004</v>
      </c>
      <c r="J811" s="117">
        <v>629.71</v>
      </c>
      <c r="K811" s="120">
        <v>0.05</v>
      </c>
      <c r="L811" s="129"/>
      <c r="M811" s="129"/>
      <c r="N811" s="130"/>
      <c r="O811" s="130"/>
      <c r="P811" s="118">
        <f t="shared" si="44"/>
        <v>0.05</v>
      </c>
      <c r="Q811" s="130"/>
    </row>
    <row r="812" spans="1:17" ht="15.75" x14ac:dyDescent="0.25">
      <c r="A812" s="119"/>
      <c r="B812" s="13" t="s">
        <v>1361</v>
      </c>
      <c r="C812" s="14" t="s">
        <v>1436</v>
      </c>
      <c r="D812" s="15" t="s">
        <v>160</v>
      </c>
      <c r="E812" s="28"/>
      <c r="F812" s="17">
        <f t="shared" si="43"/>
        <v>51.624000000000002</v>
      </c>
      <c r="G812" s="18">
        <f t="shared" si="45"/>
        <v>10.3248</v>
      </c>
      <c r="J812" s="117">
        <v>1032.48</v>
      </c>
      <c r="K812" s="120">
        <v>0.05</v>
      </c>
      <c r="L812" s="129"/>
      <c r="M812" s="129"/>
      <c r="N812" s="130"/>
      <c r="O812" s="130"/>
      <c r="P812" s="118">
        <f t="shared" si="44"/>
        <v>0.05</v>
      </c>
      <c r="Q812" s="130"/>
    </row>
    <row r="813" spans="1:17" ht="15.75" x14ac:dyDescent="0.25">
      <c r="A813" s="119"/>
      <c r="B813" s="13" t="s">
        <v>1362</v>
      </c>
      <c r="C813" s="14" t="s">
        <v>1436</v>
      </c>
      <c r="D813" s="15" t="s">
        <v>160</v>
      </c>
      <c r="E813" s="28"/>
      <c r="F813" s="17">
        <f t="shared" si="43"/>
        <v>47.761000000000003</v>
      </c>
      <c r="G813" s="18">
        <f t="shared" si="45"/>
        <v>9.5522000000000009</v>
      </c>
      <c r="J813" s="117">
        <v>955.22</v>
      </c>
      <c r="K813" s="120">
        <v>0.05</v>
      </c>
      <c r="L813" s="129"/>
      <c r="M813" s="129"/>
      <c r="N813" s="130"/>
      <c r="O813" s="130"/>
      <c r="P813" s="118">
        <f t="shared" si="44"/>
        <v>0.05</v>
      </c>
      <c r="Q813" s="130"/>
    </row>
    <row r="814" spans="1:17" ht="15.75" x14ac:dyDescent="0.25">
      <c r="A814" s="119"/>
      <c r="B814" s="13" t="s">
        <v>1363</v>
      </c>
      <c r="C814" s="14" t="s">
        <v>1436</v>
      </c>
      <c r="D814" s="15" t="s">
        <v>160</v>
      </c>
      <c r="E814" s="28"/>
      <c r="F814" s="17">
        <f t="shared" si="43"/>
        <v>42.295799999999993</v>
      </c>
      <c r="G814" s="18">
        <f t="shared" si="45"/>
        <v>8.4591599999999989</v>
      </c>
      <c r="J814" s="117">
        <v>704.93</v>
      </c>
      <c r="K814" s="120">
        <v>0.06</v>
      </c>
      <c r="L814" s="129"/>
      <c r="M814" s="129"/>
      <c r="N814" s="130"/>
      <c r="O814" s="130"/>
      <c r="P814" s="118">
        <f t="shared" si="44"/>
        <v>0.06</v>
      </c>
      <c r="Q814" s="130"/>
    </row>
    <row r="815" spans="1:17" ht="15.75" x14ac:dyDescent="0.25">
      <c r="A815" s="119"/>
      <c r="B815" s="13" t="s">
        <v>1364</v>
      </c>
      <c r="C815" s="14" t="s">
        <v>1436</v>
      </c>
      <c r="D815" s="15" t="s">
        <v>160</v>
      </c>
      <c r="E815" s="28"/>
      <c r="F815" s="17">
        <f t="shared" si="43"/>
        <v>35.654400000000003</v>
      </c>
      <c r="G815" s="18">
        <f t="shared" si="45"/>
        <v>7.1308800000000012</v>
      </c>
      <c r="J815" s="117">
        <v>594.24</v>
      </c>
      <c r="K815" s="120">
        <v>0.06</v>
      </c>
      <c r="L815" s="129"/>
      <c r="M815" s="129"/>
      <c r="N815" s="130"/>
      <c r="O815" s="130"/>
      <c r="P815" s="118">
        <f t="shared" si="44"/>
        <v>0.06</v>
      </c>
      <c r="Q815" s="130"/>
    </row>
    <row r="816" spans="1:17" ht="15.75" x14ac:dyDescent="0.25">
      <c r="A816" s="119"/>
      <c r="B816" s="13" t="s">
        <v>1365</v>
      </c>
      <c r="C816" s="14" t="s">
        <v>1436</v>
      </c>
      <c r="D816" s="15" t="s">
        <v>160</v>
      </c>
      <c r="E816" s="28"/>
      <c r="F816" s="17">
        <f t="shared" si="43"/>
        <v>49.270799999999994</v>
      </c>
      <c r="G816" s="18">
        <f t="shared" si="45"/>
        <v>9.8541600000000003</v>
      </c>
      <c r="J816" s="117">
        <v>821.18</v>
      </c>
      <c r="K816" s="120">
        <v>0.06</v>
      </c>
      <c r="L816" s="129"/>
      <c r="M816" s="129"/>
      <c r="N816" s="130"/>
      <c r="O816" s="130"/>
      <c r="P816" s="118">
        <f t="shared" si="44"/>
        <v>0.06</v>
      </c>
      <c r="Q816" s="130"/>
    </row>
    <row r="817" spans="1:17" ht="15.75" x14ac:dyDescent="0.25">
      <c r="A817" s="119"/>
      <c r="B817" s="13" t="s">
        <v>1366</v>
      </c>
      <c r="C817" s="14" t="s">
        <v>1436</v>
      </c>
      <c r="D817" s="15" t="s">
        <v>160</v>
      </c>
      <c r="E817" s="28"/>
      <c r="F817" s="17">
        <f t="shared" si="43"/>
        <v>43.511400000000002</v>
      </c>
      <c r="G817" s="18">
        <f t="shared" si="45"/>
        <v>8.70228</v>
      </c>
      <c r="J817" s="117">
        <v>725.19</v>
      </c>
      <c r="K817" s="120">
        <v>0.06</v>
      </c>
      <c r="L817" s="129"/>
      <c r="M817" s="129"/>
      <c r="N817" s="130"/>
      <c r="O817" s="130"/>
      <c r="P817" s="118">
        <f t="shared" si="44"/>
        <v>0.06</v>
      </c>
      <c r="Q817" s="130"/>
    </row>
    <row r="818" spans="1:17" ht="15.75" x14ac:dyDescent="0.25">
      <c r="A818" s="119"/>
      <c r="B818" s="13" t="s">
        <v>1367</v>
      </c>
      <c r="C818" s="14" t="s">
        <v>1436</v>
      </c>
      <c r="D818" s="15" t="s">
        <v>160</v>
      </c>
      <c r="E818" s="28"/>
      <c r="F818" s="17">
        <f t="shared" si="43"/>
        <v>39.052799999999998</v>
      </c>
      <c r="G818" s="18">
        <f t="shared" si="45"/>
        <v>7.8105599999999988</v>
      </c>
      <c r="J818" s="117">
        <v>650.88</v>
      </c>
      <c r="K818" s="120">
        <v>0.06</v>
      </c>
      <c r="L818" s="129"/>
      <c r="M818" s="129"/>
      <c r="N818" s="130"/>
      <c r="O818" s="130"/>
      <c r="P818" s="118">
        <f t="shared" si="44"/>
        <v>0.06</v>
      </c>
      <c r="Q818" s="130"/>
    </row>
    <row r="819" spans="1:17" ht="15.75" x14ac:dyDescent="0.25">
      <c r="A819" s="119"/>
      <c r="B819" s="13" t="s">
        <v>1368</v>
      </c>
      <c r="C819" s="14" t="s">
        <v>1436</v>
      </c>
      <c r="D819" s="15" t="s">
        <v>160</v>
      </c>
      <c r="E819" s="28"/>
      <c r="F819" s="17">
        <f t="shared" si="43"/>
        <v>37.120199999999997</v>
      </c>
      <c r="G819" s="18">
        <f t="shared" si="45"/>
        <v>7.4240399999999998</v>
      </c>
      <c r="J819" s="117">
        <v>618.66999999999996</v>
      </c>
      <c r="K819" s="120">
        <v>0.06</v>
      </c>
      <c r="L819" s="129"/>
      <c r="M819" s="129"/>
      <c r="N819" s="130"/>
      <c r="O819" s="130"/>
      <c r="P819" s="118">
        <f t="shared" si="44"/>
        <v>0.06</v>
      </c>
      <c r="Q819" s="130"/>
    </row>
    <row r="820" spans="1:17" ht="15.75" x14ac:dyDescent="0.25">
      <c r="A820" s="119"/>
      <c r="B820" s="13" t="s">
        <v>1369</v>
      </c>
      <c r="C820" s="14" t="s">
        <v>1436</v>
      </c>
      <c r="D820" s="15" t="s">
        <v>160</v>
      </c>
      <c r="E820" s="28"/>
      <c r="F820" s="17">
        <f t="shared" si="43"/>
        <v>41.265000000000001</v>
      </c>
      <c r="G820" s="18">
        <f t="shared" si="45"/>
        <v>8.2530000000000001</v>
      </c>
      <c r="J820" s="117">
        <v>687.75</v>
      </c>
      <c r="K820" s="120">
        <v>0.06</v>
      </c>
      <c r="L820" s="129"/>
      <c r="M820" s="129"/>
      <c r="N820" s="130"/>
      <c r="O820" s="130"/>
      <c r="P820" s="118">
        <f t="shared" si="44"/>
        <v>0.06</v>
      </c>
      <c r="Q820" s="130"/>
    </row>
    <row r="821" spans="1:17" ht="15.75" x14ac:dyDescent="0.25">
      <c r="A821" s="119"/>
      <c r="B821" s="13" t="s">
        <v>1370</v>
      </c>
      <c r="C821" s="14" t="s">
        <v>1436</v>
      </c>
      <c r="D821" s="15" t="s">
        <v>160</v>
      </c>
      <c r="E821" s="28"/>
      <c r="F821" s="17">
        <f t="shared" si="43"/>
        <v>58.755599999999994</v>
      </c>
      <c r="G821" s="18">
        <f t="shared" si="45"/>
        <v>11.751119999999998</v>
      </c>
      <c r="J821" s="117">
        <v>979.26</v>
      </c>
      <c r="K821" s="120">
        <v>0.06</v>
      </c>
      <c r="L821" s="129"/>
      <c r="M821" s="129"/>
      <c r="N821" s="130"/>
      <c r="O821" s="130"/>
      <c r="P821" s="118">
        <f t="shared" si="44"/>
        <v>0.06</v>
      </c>
      <c r="Q821" s="130"/>
    </row>
    <row r="822" spans="1:17" ht="15.75" x14ac:dyDescent="0.25">
      <c r="A822" s="119"/>
      <c r="B822" s="13" t="s">
        <v>1371</v>
      </c>
      <c r="C822" s="14" t="s">
        <v>1436</v>
      </c>
      <c r="D822" s="15" t="s">
        <v>160</v>
      </c>
      <c r="E822" s="28"/>
      <c r="F822" s="17">
        <f t="shared" si="43"/>
        <v>38.866799999999998</v>
      </c>
      <c r="G822" s="18">
        <f t="shared" si="45"/>
        <v>7.7733600000000003</v>
      </c>
      <c r="J822" s="117">
        <v>647.78</v>
      </c>
      <c r="K822" s="120">
        <v>0.06</v>
      </c>
      <c r="L822" s="129"/>
      <c r="M822" s="129"/>
      <c r="N822" s="130"/>
      <c r="O822" s="130"/>
      <c r="P822" s="118">
        <f t="shared" si="44"/>
        <v>0.06</v>
      </c>
      <c r="Q822" s="130"/>
    </row>
    <row r="823" spans="1:17" ht="15.75" x14ac:dyDescent="0.25">
      <c r="A823" s="119"/>
      <c r="B823" s="13" t="s">
        <v>1372</v>
      </c>
      <c r="C823" s="14" t="s">
        <v>1436</v>
      </c>
      <c r="D823" s="15" t="s">
        <v>160</v>
      </c>
      <c r="E823" s="28"/>
      <c r="F823" s="17">
        <f t="shared" si="43"/>
        <v>43.26</v>
      </c>
      <c r="G823" s="18">
        <f t="shared" si="45"/>
        <v>8.6519999999999992</v>
      </c>
      <c r="J823" s="117">
        <v>721</v>
      </c>
      <c r="K823" s="120">
        <v>0.06</v>
      </c>
      <c r="L823" s="129"/>
      <c r="M823" s="129"/>
      <c r="N823" s="130"/>
      <c r="O823" s="130"/>
      <c r="P823" s="118">
        <f t="shared" si="44"/>
        <v>0.06</v>
      </c>
      <c r="Q823" s="130"/>
    </row>
    <row r="824" spans="1:17" ht="15.75" x14ac:dyDescent="0.25">
      <c r="A824" s="119"/>
      <c r="B824" s="13" t="s">
        <v>1373</v>
      </c>
      <c r="C824" s="14" t="s">
        <v>1436</v>
      </c>
      <c r="D824" s="15" t="s">
        <v>160</v>
      </c>
      <c r="E824" s="28"/>
      <c r="F824" s="17">
        <f t="shared" si="43"/>
        <v>44.724599999999995</v>
      </c>
      <c r="G824" s="18">
        <f t="shared" si="45"/>
        <v>8.9449199999999998</v>
      </c>
      <c r="J824" s="117">
        <v>745.41</v>
      </c>
      <c r="K824" s="120">
        <v>0.06</v>
      </c>
      <c r="L824" s="129"/>
      <c r="M824" s="129"/>
      <c r="N824" s="130"/>
      <c r="O824" s="130"/>
      <c r="P824" s="118">
        <f t="shared" si="44"/>
        <v>0.06</v>
      </c>
      <c r="Q824" s="130"/>
    </row>
    <row r="825" spans="1:17" ht="15.75" x14ac:dyDescent="0.25">
      <c r="A825" s="119"/>
      <c r="B825" s="13" t="s">
        <v>1374</v>
      </c>
      <c r="C825" s="14" t="s">
        <v>1436</v>
      </c>
      <c r="D825" s="15" t="s">
        <v>160</v>
      </c>
      <c r="E825" s="28"/>
      <c r="F825" s="17">
        <f t="shared" si="43"/>
        <v>34.682999999999993</v>
      </c>
      <c r="G825" s="18">
        <f t="shared" si="45"/>
        <v>6.9365999999999985</v>
      </c>
      <c r="J825" s="117">
        <v>578.04999999999995</v>
      </c>
      <c r="K825" s="120">
        <v>0.06</v>
      </c>
      <c r="L825" s="129"/>
      <c r="M825" s="129"/>
      <c r="N825" s="130"/>
      <c r="O825" s="130"/>
      <c r="P825" s="118">
        <f t="shared" si="44"/>
        <v>0.06</v>
      </c>
      <c r="Q825" s="130"/>
    </row>
    <row r="826" spans="1:17" ht="15.75" x14ac:dyDescent="0.25">
      <c r="A826" s="119"/>
      <c r="B826" s="13" t="s">
        <v>1375</v>
      </c>
      <c r="C826" s="14" t="s">
        <v>1436</v>
      </c>
      <c r="D826" s="15" t="s">
        <v>160</v>
      </c>
      <c r="E826" s="28"/>
      <c r="F826" s="17">
        <f t="shared" si="43"/>
        <v>14.232900000000001</v>
      </c>
      <c r="G826" s="18">
        <f t="shared" si="45"/>
        <v>2.8465800000000003</v>
      </c>
      <c r="J826" s="117">
        <v>431.3</v>
      </c>
      <c r="K826" s="120">
        <v>3.3000000000000002E-2</v>
      </c>
      <c r="L826" s="129" t="s">
        <v>935</v>
      </c>
      <c r="M826" s="129" t="s">
        <v>934</v>
      </c>
      <c r="N826" s="130">
        <v>150</v>
      </c>
      <c r="O826" s="131"/>
      <c r="P826" s="118">
        <f t="shared" si="44"/>
        <v>3.3000000000000002E-2</v>
      </c>
      <c r="Q826" s="131"/>
    </row>
    <row r="827" spans="1:17" ht="15.75" x14ac:dyDescent="0.25">
      <c r="A827" s="119"/>
      <c r="B827" s="13" t="s">
        <v>1376</v>
      </c>
      <c r="C827" s="14" t="s">
        <v>1436</v>
      </c>
      <c r="D827" s="15" t="s">
        <v>160</v>
      </c>
      <c r="E827" s="28"/>
      <c r="F827" s="17">
        <f t="shared" si="43"/>
        <v>12.823440000000002</v>
      </c>
      <c r="G827" s="18">
        <f t="shared" si="45"/>
        <v>2.5646880000000003</v>
      </c>
      <c r="J827" s="117">
        <v>457.98</v>
      </c>
      <c r="K827" s="120">
        <v>2.8000000000000001E-2</v>
      </c>
      <c r="L827" s="129"/>
      <c r="M827" s="130"/>
      <c r="N827" s="130"/>
      <c r="O827" s="131"/>
      <c r="P827" s="118">
        <f t="shared" si="44"/>
        <v>2.8000000000000001E-2</v>
      </c>
      <c r="Q827" s="131"/>
    </row>
    <row r="828" spans="1:17" ht="15.75" x14ac:dyDescent="0.25">
      <c r="A828" s="119"/>
      <c r="B828" s="13" t="s">
        <v>1377</v>
      </c>
      <c r="C828" s="14" t="s">
        <v>1436</v>
      </c>
      <c r="D828" s="15" t="s">
        <v>160</v>
      </c>
      <c r="E828" s="28"/>
      <c r="F828" s="17">
        <f t="shared" si="43"/>
        <v>11.952</v>
      </c>
      <c r="G828" s="18">
        <f t="shared" si="45"/>
        <v>2.3904000000000001</v>
      </c>
      <c r="J828" s="117">
        <v>498</v>
      </c>
      <c r="K828" s="120">
        <v>2.4E-2</v>
      </c>
      <c r="L828" s="129"/>
      <c r="M828" s="130"/>
      <c r="N828" s="130"/>
      <c r="O828" s="131"/>
      <c r="P828" s="118">
        <f t="shared" si="44"/>
        <v>2.4E-2</v>
      </c>
      <c r="Q828" s="131"/>
    </row>
    <row r="829" spans="1:17" ht="15.75" x14ac:dyDescent="0.25">
      <c r="A829" s="119"/>
      <c r="B829" s="13" t="s">
        <v>1378</v>
      </c>
      <c r="C829" s="14" t="s">
        <v>1436</v>
      </c>
      <c r="D829" s="15" t="s">
        <v>160</v>
      </c>
      <c r="E829" s="28"/>
      <c r="F829" s="17">
        <f t="shared" si="43"/>
        <v>24.43665</v>
      </c>
      <c r="G829" s="18">
        <f t="shared" si="45"/>
        <v>4.8873300000000004</v>
      </c>
      <c r="J829" s="117">
        <v>660.45</v>
      </c>
      <c r="K829" s="120">
        <v>3.6999999999999998E-2</v>
      </c>
      <c r="L829" s="129"/>
      <c r="M829" s="130"/>
      <c r="N829" s="130"/>
      <c r="O829" s="131"/>
      <c r="P829" s="118">
        <f t="shared" si="44"/>
        <v>3.6999999999999998E-2</v>
      </c>
      <c r="Q829" s="131"/>
    </row>
    <row r="830" spans="1:17" ht="15.75" x14ac:dyDescent="0.25">
      <c r="A830" s="119"/>
      <c r="B830" s="13" t="s">
        <v>1379</v>
      </c>
      <c r="C830" s="14" t="s">
        <v>1436</v>
      </c>
      <c r="D830" s="15" t="s">
        <v>160</v>
      </c>
      <c r="E830" s="28"/>
      <c r="F830" s="17">
        <f t="shared" si="43"/>
        <v>18.858280000000001</v>
      </c>
      <c r="G830" s="18">
        <f t="shared" si="45"/>
        <v>3.7716560000000006</v>
      </c>
      <c r="J830" s="117">
        <v>673.51</v>
      </c>
      <c r="K830" s="120">
        <v>2.8000000000000001E-2</v>
      </c>
      <c r="L830" s="129"/>
      <c r="M830" s="130"/>
      <c r="N830" s="130"/>
      <c r="O830" s="131"/>
      <c r="P830" s="118">
        <f t="shared" si="44"/>
        <v>2.8000000000000001E-2</v>
      </c>
      <c r="Q830" s="131"/>
    </row>
    <row r="831" spans="1:17" ht="15.75" x14ac:dyDescent="0.25">
      <c r="A831" s="119"/>
      <c r="B831" s="13" t="s">
        <v>1380</v>
      </c>
      <c r="C831" s="14" t="s">
        <v>1436</v>
      </c>
      <c r="D831" s="15" t="s">
        <v>160</v>
      </c>
      <c r="E831" s="28"/>
      <c r="F831" s="17">
        <f t="shared" si="43"/>
        <v>10.597059999999999</v>
      </c>
      <c r="G831" s="18">
        <f t="shared" si="45"/>
        <v>2.1194119999999996</v>
      </c>
      <c r="J831" s="117">
        <v>557.74</v>
      </c>
      <c r="K831" s="120">
        <v>1.9E-2</v>
      </c>
      <c r="L831" s="129"/>
      <c r="M831" s="130"/>
      <c r="N831" s="130"/>
      <c r="O831" s="131"/>
      <c r="P831" s="118">
        <f t="shared" si="44"/>
        <v>1.9E-2</v>
      </c>
      <c r="Q831" s="131"/>
    </row>
    <row r="832" spans="1:17" ht="15.75" x14ac:dyDescent="0.25">
      <c r="A832" s="119" t="s">
        <v>936</v>
      </c>
      <c r="B832" s="13" t="s">
        <v>1381</v>
      </c>
      <c r="C832" s="14" t="s">
        <v>1436</v>
      </c>
      <c r="D832" s="15" t="s">
        <v>160</v>
      </c>
      <c r="E832" s="28"/>
      <c r="F832" s="17">
        <f t="shared" si="43"/>
        <v>99.493199999999987</v>
      </c>
      <c r="G832" s="18">
        <f t="shared" si="45"/>
        <v>19.898639999999997</v>
      </c>
      <c r="J832" s="117">
        <v>343.08</v>
      </c>
      <c r="K832" s="120">
        <v>0.28999999999999998</v>
      </c>
      <c r="L832" s="129" t="s">
        <v>937</v>
      </c>
      <c r="M832" s="121" t="s">
        <v>435</v>
      </c>
      <c r="N832" s="130">
        <v>50</v>
      </c>
      <c r="O832" s="130">
        <v>2</v>
      </c>
      <c r="P832" s="118">
        <f t="shared" si="44"/>
        <v>0.28999999999999998</v>
      </c>
      <c r="Q832" s="131"/>
    </row>
    <row r="833" spans="1:17" ht="15.75" x14ac:dyDescent="0.25">
      <c r="A833" s="119" t="s">
        <v>938</v>
      </c>
      <c r="B833" s="13" t="s">
        <v>1382</v>
      </c>
      <c r="C833" s="14" t="s">
        <v>1436</v>
      </c>
      <c r="D833" s="15" t="s">
        <v>160</v>
      </c>
      <c r="E833" s="28"/>
      <c r="F833" s="17">
        <f t="shared" si="43"/>
        <v>113.184</v>
      </c>
      <c r="G833" s="18">
        <f t="shared" si="45"/>
        <v>22.636799999999997</v>
      </c>
      <c r="J833" s="117">
        <v>471.6</v>
      </c>
      <c r="K833" s="120">
        <v>0.24</v>
      </c>
      <c r="L833" s="129"/>
      <c r="M833" s="129" t="s">
        <v>484</v>
      </c>
      <c r="N833" s="130"/>
      <c r="O833" s="130"/>
      <c r="P833" s="118">
        <f t="shared" si="44"/>
        <v>0.24</v>
      </c>
      <c r="Q833" s="131"/>
    </row>
    <row r="834" spans="1:17" ht="15.75" x14ac:dyDescent="0.25">
      <c r="A834" s="119" t="s">
        <v>939</v>
      </c>
      <c r="B834" s="13" t="s">
        <v>1383</v>
      </c>
      <c r="C834" s="14" t="s">
        <v>1436</v>
      </c>
      <c r="D834" s="15" t="s">
        <v>160</v>
      </c>
      <c r="E834" s="28"/>
      <c r="F834" s="17">
        <f t="shared" ref="F834:F886" si="46">J834*K834</f>
        <v>75.628799999999998</v>
      </c>
      <c r="G834" s="18">
        <f t="shared" si="45"/>
        <v>15.12576</v>
      </c>
      <c r="J834" s="117">
        <v>290.88</v>
      </c>
      <c r="K834" s="120">
        <v>0.26</v>
      </c>
      <c r="L834" s="129"/>
      <c r="M834" s="129"/>
      <c r="N834" s="130"/>
      <c r="O834" s="130"/>
      <c r="P834" s="118">
        <f t="shared" si="44"/>
        <v>0.26</v>
      </c>
      <c r="Q834" s="131"/>
    </row>
    <row r="835" spans="1:17" ht="15.75" x14ac:dyDescent="0.25">
      <c r="A835" s="119" t="s">
        <v>940</v>
      </c>
      <c r="B835" s="13" t="s">
        <v>1384</v>
      </c>
      <c r="C835" s="14" t="s">
        <v>1436</v>
      </c>
      <c r="D835" s="15" t="s">
        <v>160</v>
      </c>
      <c r="E835" s="28"/>
      <c r="F835" s="17">
        <f t="shared" si="46"/>
        <v>51.216000000000001</v>
      </c>
      <c r="G835" s="18">
        <f t="shared" si="45"/>
        <v>10.2432</v>
      </c>
      <c r="J835" s="117">
        <v>341.44</v>
      </c>
      <c r="K835" s="120">
        <v>0.15</v>
      </c>
      <c r="L835" s="129"/>
      <c r="M835" s="129"/>
      <c r="N835" s="130"/>
      <c r="O835" s="130"/>
      <c r="P835" s="118">
        <f t="shared" si="44"/>
        <v>0.15</v>
      </c>
      <c r="Q835" s="131"/>
    </row>
    <row r="836" spans="1:17" ht="15.75" x14ac:dyDescent="0.25">
      <c r="A836" s="119" t="s">
        <v>941</v>
      </c>
      <c r="B836" s="13" t="s">
        <v>1385</v>
      </c>
      <c r="C836" s="14" t="s">
        <v>1436</v>
      </c>
      <c r="D836" s="15" t="s">
        <v>160</v>
      </c>
      <c r="E836" s="28"/>
      <c r="F836" s="17">
        <f t="shared" si="46"/>
        <v>62.918400000000005</v>
      </c>
      <c r="G836" s="18">
        <f t="shared" si="45"/>
        <v>12.583680000000001</v>
      </c>
      <c r="J836" s="117">
        <v>393.24</v>
      </c>
      <c r="K836" s="120">
        <v>0.16</v>
      </c>
      <c r="L836" s="129"/>
      <c r="M836" s="129"/>
      <c r="N836" s="130"/>
      <c r="O836" s="130"/>
      <c r="P836" s="118">
        <f t="shared" si="44"/>
        <v>0.16</v>
      </c>
      <c r="Q836" s="131"/>
    </row>
    <row r="837" spans="1:17" ht="15.75" x14ac:dyDescent="0.25">
      <c r="A837" s="119" t="s">
        <v>942</v>
      </c>
      <c r="B837" s="13" t="s">
        <v>1386</v>
      </c>
      <c r="C837" s="14" t="s">
        <v>1436</v>
      </c>
      <c r="D837" s="15" t="s">
        <v>160</v>
      </c>
      <c r="E837" s="28"/>
      <c r="F837" s="17">
        <f t="shared" si="46"/>
        <v>21.2121</v>
      </c>
      <c r="G837" s="18">
        <f t="shared" si="45"/>
        <v>4.2424199999999992</v>
      </c>
      <c r="J837" s="117">
        <v>326.33999999999997</v>
      </c>
      <c r="K837" s="120">
        <v>6.5000000000000002E-2</v>
      </c>
      <c r="L837" s="129"/>
      <c r="M837" s="129"/>
      <c r="N837" s="130"/>
      <c r="O837" s="130"/>
      <c r="P837" s="118">
        <f t="shared" si="44"/>
        <v>6.5000000000000002E-2</v>
      </c>
      <c r="Q837" s="131"/>
    </row>
    <row r="838" spans="1:17" ht="15.75" x14ac:dyDescent="0.25">
      <c r="A838" s="119" t="s">
        <v>943</v>
      </c>
      <c r="B838" s="13" t="s">
        <v>1387</v>
      </c>
      <c r="C838" s="14" t="s">
        <v>1436</v>
      </c>
      <c r="D838" s="15" t="s">
        <v>160</v>
      </c>
      <c r="E838" s="28"/>
      <c r="F838" s="17">
        <f t="shared" si="46"/>
        <v>76.897499999999994</v>
      </c>
      <c r="G838" s="18">
        <f t="shared" si="45"/>
        <v>15.379499999999998</v>
      </c>
      <c r="J838" s="117">
        <v>307.58999999999997</v>
      </c>
      <c r="K838" s="120">
        <v>0.25</v>
      </c>
      <c r="L838" s="129"/>
      <c r="M838" s="129"/>
      <c r="N838" s="130"/>
      <c r="O838" s="130"/>
      <c r="P838" s="118">
        <f t="shared" si="44"/>
        <v>0.25</v>
      </c>
      <c r="Q838" s="131"/>
    </row>
    <row r="839" spans="1:17" ht="15.75" x14ac:dyDescent="0.25">
      <c r="A839" s="119" t="s">
        <v>944</v>
      </c>
      <c r="B839" s="13" t="s">
        <v>1388</v>
      </c>
      <c r="C839" s="14" t="s">
        <v>1436</v>
      </c>
      <c r="D839" s="15" t="s">
        <v>160</v>
      </c>
      <c r="E839" s="28"/>
      <c r="F839" s="17">
        <f t="shared" si="46"/>
        <v>89.944400000000002</v>
      </c>
      <c r="G839" s="18">
        <f t="shared" si="45"/>
        <v>17.988879999999998</v>
      </c>
      <c r="J839" s="117">
        <v>345.94</v>
      </c>
      <c r="K839" s="120">
        <v>0.26</v>
      </c>
      <c r="L839" s="129"/>
      <c r="M839" s="129"/>
      <c r="N839" s="130"/>
      <c r="O839" s="130"/>
      <c r="P839" s="118">
        <f t="shared" si="44"/>
        <v>0.26</v>
      </c>
      <c r="Q839" s="131"/>
    </row>
    <row r="840" spans="1:17" ht="15.75" x14ac:dyDescent="0.25">
      <c r="A840" s="119" t="s">
        <v>945</v>
      </c>
      <c r="B840" s="13" t="s">
        <v>1389</v>
      </c>
      <c r="C840" s="14" t="s">
        <v>1436</v>
      </c>
      <c r="D840" s="15" t="s">
        <v>160</v>
      </c>
      <c r="E840" s="28"/>
      <c r="F840" s="17">
        <f t="shared" si="46"/>
        <v>152.50200000000001</v>
      </c>
      <c r="G840" s="18">
        <f t="shared" si="45"/>
        <v>30.500399999999999</v>
      </c>
      <c r="J840" s="117">
        <v>363.1</v>
      </c>
      <c r="K840" s="120">
        <v>0.42</v>
      </c>
      <c r="L840" s="129"/>
      <c r="M840" s="129" t="s">
        <v>435</v>
      </c>
      <c r="N840" s="130"/>
      <c r="O840" s="130"/>
      <c r="P840" s="118">
        <f t="shared" si="44"/>
        <v>0.42</v>
      </c>
      <c r="Q840" s="131"/>
    </row>
    <row r="841" spans="1:17" ht="15.75" x14ac:dyDescent="0.25">
      <c r="A841" s="119" t="s">
        <v>946</v>
      </c>
      <c r="B841" s="13" t="s">
        <v>1390</v>
      </c>
      <c r="C841" s="14" t="s">
        <v>1436</v>
      </c>
      <c r="D841" s="15" t="s">
        <v>160</v>
      </c>
      <c r="E841" s="28"/>
      <c r="F841" s="17">
        <f t="shared" si="46"/>
        <v>40.212699999999998</v>
      </c>
      <c r="G841" s="18">
        <f t="shared" si="45"/>
        <v>8.0425399999999989</v>
      </c>
      <c r="J841" s="117">
        <v>365.57</v>
      </c>
      <c r="K841" s="120">
        <v>0.11</v>
      </c>
      <c r="L841" s="129"/>
      <c r="M841" s="129"/>
      <c r="N841" s="130"/>
      <c r="O841" s="130"/>
      <c r="P841" s="118">
        <f t="shared" si="44"/>
        <v>0.11</v>
      </c>
      <c r="Q841" s="131"/>
    </row>
    <row r="842" spans="1:17" ht="15.75" x14ac:dyDescent="0.25">
      <c r="A842" s="119" t="s">
        <v>947</v>
      </c>
      <c r="B842" s="13" t="s">
        <v>1391</v>
      </c>
      <c r="C842" s="14" t="s">
        <v>1436</v>
      </c>
      <c r="D842" s="15" t="s">
        <v>160</v>
      </c>
      <c r="E842" s="28"/>
      <c r="F842" s="17">
        <f t="shared" si="46"/>
        <v>128.3604</v>
      </c>
      <c r="G842" s="18">
        <f t="shared" si="45"/>
        <v>25.672080000000001</v>
      </c>
      <c r="J842" s="117">
        <v>305.62</v>
      </c>
      <c r="K842" s="120">
        <v>0.42</v>
      </c>
      <c r="L842" s="129"/>
      <c r="M842" s="132" t="s">
        <v>484</v>
      </c>
      <c r="N842" s="130"/>
      <c r="O842" s="130"/>
      <c r="P842" s="118">
        <f t="shared" si="44"/>
        <v>0.42</v>
      </c>
      <c r="Q842" s="131"/>
    </row>
    <row r="843" spans="1:17" ht="15.75" x14ac:dyDescent="0.25">
      <c r="A843" s="119" t="s">
        <v>948</v>
      </c>
      <c r="B843" s="13" t="s">
        <v>1392</v>
      </c>
      <c r="C843" s="14" t="s">
        <v>1436</v>
      </c>
      <c r="D843" s="15" t="s">
        <v>160</v>
      </c>
      <c r="E843" s="28"/>
      <c r="F843" s="17">
        <f t="shared" si="46"/>
        <v>88.662199999999999</v>
      </c>
      <c r="G843" s="18">
        <f t="shared" si="45"/>
        <v>17.73244</v>
      </c>
      <c r="J843" s="117">
        <v>403.01</v>
      </c>
      <c r="K843" s="120">
        <v>0.22</v>
      </c>
      <c r="L843" s="129"/>
      <c r="M843" s="132"/>
      <c r="N843" s="130"/>
      <c r="O843" s="130"/>
      <c r="P843" s="118">
        <f t="shared" si="44"/>
        <v>0.22</v>
      </c>
      <c r="Q843" s="131"/>
    </row>
    <row r="844" spans="1:17" ht="15.75" x14ac:dyDescent="0.25">
      <c r="A844" s="119" t="s">
        <v>949</v>
      </c>
      <c r="B844" s="13" t="s">
        <v>1393</v>
      </c>
      <c r="C844" s="14" t="s">
        <v>1436</v>
      </c>
      <c r="D844" s="15" t="s">
        <v>160</v>
      </c>
      <c r="E844" s="28"/>
      <c r="F844" s="17">
        <f t="shared" si="46"/>
        <v>466.17400000000004</v>
      </c>
      <c r="G844" s="18">
        <f t="shared" si="45"/>
        <v>93.234800000000007</v>
      </c>
      <c r="J844" s="117">
        <v>548.44000000000005</v>
      </c>
      <c r="K844" s="120">
        <v>0.85</v>
      </c>
      <c r="L844" s="121" t="s">
        <v>950</v>
      </c>
      <c r="M844" s="121" t="s">
        <v>435</v>
      </c>
      <c r="N844" s="123">
        <v>100</v>
      </c>
      <c r="O844" s="123">
        <v>2</v>
      </c>
      <c r="P844" s="124">
        <f t="shared" si="44"/>
        <v>0.85</v>
      </c>
      <c r="Q844" s="123"/>
    </row>
    <row r="845" spans="1:17" ht="15.75" x14ac:dyDescent="0.25">
      <c r="A845" s="119" t="s">
        <v>951</v>
      </c>
      <c r="B845" s="13" t="s">
        <v>1394</v>
      </c>
      <c r="C845" s="14" t="s">
        <v>1436</v>
      </c>
      <c r="D845" s="15" t="s">
        <v>19</v>
      </c>
      <c r="E845" s="28"/>
      <c r="F845" s="17">
        <f t="shared" si="46"/>
        <v>119.46</v>
      </c>
      <c r="G845" s="18">
        <f t="shared" si="45"/>
        <v>23.891999999999999</v>
      </c>
      <c r="J845" s="117">
        <v>119.46</v>
      </c>
      <c r="K845" s="120">
        <v>1</v>
      </c>
    </row>
    <row r="846" spans="1:17" ht="15.75" x14ac:dyDescent="0.25">
      <c r="A846" s="119" t="s">
        <v>952</v>
      </c>
      <c r="B846" s="13" t="s">
        <v>1395</v>
      </c>
      <c r="C846" s="14" t="s">
        <v>1436</v>
      </c>
      <c r="D846" s="15" t="s">
        <v>19</v>
      </c>
      <c r="E846" s="28"/>
      <c r="F846" s="17">
        <f t="shared" si="46"/>
        <v>83.11</v>
      </c>
      <c r="G846" s="18">
        <f t="shared" si="45"/>
        <v>16.622</v>
      </c>
      <c r="J846" s="117">
        <v>83.11</v>
      </c>
      <c r="K846" s="120">
        <v>1</v>
      </c>
    </row>
    <row r="847" spans="1:17" ht="15.75" x14ac:dyDescent="0.25">
      <c r="A847" s="119" t="s">
        <v>953</v>
      </c>
      <c r="B847" s="13" t="s">
        <v>1396</v>
      </c>
      <c r="C847" s="14" t="s">
        <v>1436</v>
      </c>
      <c r="D847" s="15" t="s">
        <v>19</v>
      </c>
      <c r="E847" s="28"/>
      <c r="F847" s="17">
        <f t="shared" si="46"/>
        <v>95.67</v>
      </c>
      <c r="G847" s="18">
        <f t="shared" si="45"/>
        <v>19.134</v>
      </c>
      <c r="J847" s="117">
        <v>95.67</v>
      </c>
      <c r="K847" s="120">
        <v>1</v>
      </c>
    </row>
    <row r="848" spans="1:17" ht="15.75" x14ac:dyDescent="0.25">
      <c r="A848" s="119" t="s">
        <v>954</v>
      </c>
      <c r="B848" s="13" t="s">
        <v>1397</v>
      </c>
      <c r="C848" s="14" t="s">
        <v>1436</v>
      </c>
      <c r="D848" s="15" t="s">
        <v>19</v>
      </c>
      <c r="E848" s="28"/>
      <c r="F848" s="17">
        <f t="shared" si="46"/>
        <v>112.15</v>
      </c>
      <c r="G848" s="18">
        <f t="shared" si="45"/>
        <v>22.43</v>
      </c>
      <c r="J848" s="117">
        <v>112.15</v>
      </c>
      <c r="K848" s="120">
        <v>1</v>
      </c>
    </row>
    <row r="849" spans="1:11" ht="15.75" x14ac:dyDescent="0.25">
      <c r="A849" s="119" t="s">
        <v>955</v>
      </c>
      <c r="B849" s="13" t="s">
        <v>1398</v>
      </c>
      <c r="C849" s="14" t="s">
        <v>1436</v>
      </c>
      <c r="D849" s="15" t="s">
        <v>19</v>
      </c>
      <c r="E849" s="28"/>
      <c r="F849" s="17">
        <f t="shared" si="46"/>
        <v>97.52</v>
      </c>
      <c r="G849" s="18">
        <f t="shared" si="45"/>
        <v>19.503999999999998</v>
      </c>
      <c r="J849" s="117">
        <v>97.52</v>
      </c>
      <c r="K849" s="120">
        <v>1</v>
      </c>
    </row>
    <row r="850" spans="1:11" ht="15.75" x14ac:dyDescent="0.25">
      <c r="A850" s="119" t="s">
        <v>956</v>
      </c>
      <c r="B850" s="13" t="s">
        <v>1399</v>
      </c>
      <c r="C850" s="14" t="s">
        <v>1436</v>
      </c>
      <c r="D850" s="15" t="s">
        <v>19</v>
      </c>
      <c r="E850" s="28"/>
      <c r="F850" s="17">
        <f t="shared" si="46"/>
        <v>105.41</v>
      </c>
      <c r="G850" s="18">
        <f t="shared" si="45"/>
        <v>21.081999999999997</v>
      </c>
      <c r="J850" s="117">
        <v>105.41</v>
      </c>
      <c r="K850" s="120">
        <v>1</v>
      </c>
    </row>
    <row r="851" spans="1:11" ht="15.75" x14ac:dyDescent="0.25">
      <c r="A851" s="119" t="s">
        <v>957</v>
      </c>
      <c r="B851" s="13" t="s">
        <v>1400</v>
      </c>
      <c r="C851" s="14" t="s">
        <v>1436</v>
      </c>
      <c r="D851" s="15" t="s">
        <v>19</v>
      </c>
      <c r="E851" s="28"/>
      <c r="F851" s="17">
        <f t="shared" si="46"/>
        <v>112.15</v>
      </c>
      <c r="G851" s="18">
        <f t="shared" si="45"/>
        <v>22.43</v>
      </c>
      <c r="J851" s="117">
        <v>112.15</v>
      </c>
      <c r="K851" s="120">
        <v>1</v>
      </c>
    </row>
    <row r="852" spans="1:11" ht="15.75" x14ac:dyDescent="0.25">
      <c r="A852" s="119" t="s">
        <v>958</v>
      </c>
      <c r="B852" s="13" t="s">
        <v>1401</v>
      </c>
      <c r="C852" s="14" t="s">
        <v>1436</v>
      </c>
      <c r="D852" s="15" t="s">
        <v>19</v>
      </c>
      <c r="E852" s="28"/>
      <c r="F852" s="17">
        <f t="shared" si="46"/>
        <v>112.15</v>
      </c>
      <c r="G852" s="18">
        <f t="shared" si="45"/>
        <v>22.43</v>
      </c>
      <c r="J852" s="117">
        <v>112.15</v>
      </c>
      <c r="K852" s="120">
        <v>1</v>
      </c>
    </row>
    <row r="853" spans="1:11" ht="15.75" x14ac:dyDescent="0.25">
      <c r="A853" s="119"/>
      <c r="B853" s="13" t="s">
        <v>1402</v>
      </c>
      <c r="C853" s="14" t="s">
        <v>1436</v>
      </c>
      <c r="D853" s="15" t="s">
        <v>19</v>
      </c>
      <c r="E853" s="28"/>
      <c r="F853" s="17">
        <f t="shared" si="46"/>
        <v>112.15</v>
      </c>
      <c r="G853" s="18">
        <f t="shared" si="45"/>
        <v>22.43</v>
      </c>
      <c r="J853" s="117">
        <v>112.15</v>
      </c>
      <c r="K853" s="120">
        <v>1</v>
      </c>
    </row>
    <row r="854" spans="1:11" ht="15.75" x14ac:dyDescent="0.25">
      <c r="A854" s="119"/>
      <c r="B854" s="13" t="s">
        <v>1403</v>
      </c>
      <c r="C854" s="14" t="s">
        <v>1436</v>
      </c>
      <c r="D854" s="15" t="s">
        <v>19</v>
      </c>
      <c r="E854" s="28"/>
      <c r="F854" s="17">
        <f t="shared" si="46"/>
        <v>124.93</v>
      </c>
      <c r="G854" s="18">
        <f t="shared" si="45"/>
        <v>24.986000000000004</v>
      </c>
      <c r="J854" s="117">
        <v>124.93</v>
      </c>
      <c r="K854" s="120">
        <v>1</v>
      </c>
    </row>
    <row r="855" spans="1:11" ht="15.75" x14ac:dyDescent="0.25">
      <c r="A855" s="119"/>
      <c r="B855" s="13" t="s">
        <v>1404</v>
      </c>
      <c r="C855" s="14" t="s">
        <v>1436</v>
      </c>
      <c r="D855" s="15" t="s">
        <v>19</v>
      </c>
      <c r="E855" s="28"/>
      <c r="F855" s="17">
        <f t="shared" si="46"/>
        <v>92.3</v>
      </c>
      <c r="G855" s="18">
        <f t="shared" si="45"/>
        <v>18.46</v>
      </c>
      <c r="J855" s="117">
        <v>92.3</v>
      </c>
      <c r="K855" s="120">
        <v>1</v>
      </c>
    </row>
    <row r="856" spans="1:11" ht="15.75" x14ac:dyDescent="0.25">
      <c r="A856" s="119"/>
      <c r="B856" s="13" t="s">
        <v>1405</v>
      </c>
      <c r="C856" s="14" t="s">
        <v>1436</v>
      </c>
      <c r="D856" s="15" t="s">
        <v>19</v>
      </c>
      <c r="E856" s="28"/>
      <c r="F856" s="17">
        <f t="shared" si="46"/>
        <v>92.3</v>
      </c>
      <c r="G856" s="18">
        <f t="shared" si="45"/>
        <v>18.46</v>
      </c>
      <c r="J856" s="117">
        <v>92.3</v>
      </c>
      <c r="K856" s="120">
        <v>1</v>
      </c>
    </row>
    <row r="857" spans="1:11" ht="15.75" x14ac:dyDescent="0.25">
      <c r="A857" s="119"/>
      <c r="B857" s="13" t="s">
        <v>1406</v>
      </c>
      <c r="C857" s="14" t="s">
        <v>1436</v>
      </c>
      <c r="D857" s="15" t="s">
        <v>19</v>
      </c>
      <c r="E857" s="28"/>
      <c r="F857" s="17">
        <f t="shared" si="46"/>
        <v>97.53</v>
      </c>
      <c r="G857" s="18">
        <f t="shared" si="45"/>
        <v>19.506</v>
      </c>
      <c r="J857" s="117">
        <v>97.53</v>
      </c>
      <c r="K857" s="120">
        <v>1</v>
      </c>
    </row>
    <row r="858" spans="1:11" ht="15.75" x14ac:dyDescent="0.25">
      <c r="A858" s="119"/>
      <c r="B858" s="13" t="s">
        <v>1407</v>
      </c>
      <c r="C858" s="14" t="s">
        <v>1436</v>
      </c>
      <c r="D858" s="15" t="s">
        <v>19</v>
      </c>
      <c r="E858" s="28"/>
      <c r="F858" s="17">
        <f t="shared" si="46"/>
        <v>104.85</v>
      </c>
      <c r="G858" s="18">
        <f t="shared" si="45"/>
        <v>20.97</v>
      </c>
      <c r="J858" s="117">
        <v>104.85</v>
      </c>
      <c r="K858" s="120">
        <v>1</v>
      </c>
    </row>
    <row r="859" spans="1:11" ht="15.75" x14ac:dyDescent="0.25">
      <c r="A859" s="119"/>
      <c r="B859" s="13" t="s">
        <v>1408</v>
      </c>
      <c r="C859" s="14" t="s">
        <v>1436</v>
      </c>
      <c r="D859" s="15" t="s">
        <v>19</v>
      </c>
      <c r="E859" s="28"/>
      <c r="F859" s="17">
        <f t="shared" si="46"/>
        <v>112.15</v>
      </c>
      <c r="G859" s="18">
        <f t="shared" si="45"/>
        <v>22.43</v>
      </c>
      <c r="J859" s="117">
        <v>112.15</v>
      </c>
      <c r="K859" s="120">
        <v>1</v>
      </c>
    </row>
    <row r="860" spans="1:11" ht="15.75" x14ac:dyDescent="0.25">
      <c r="A860" s="119"/>
      <c r="B860" s="13" t="s">
        <v>1409</v>
      </c>
      <c r="C860" s="14" t="s">
        <v>1436</v>
      </c>
      <c r="D860" s="15" t="s">
        <v>19</v>
      </c>
      <c r="E860" s="28"/>
      <c r="F860" s="17">
        <f t="shared" si="46"/>
        <v>102.07</v>
      </c>
      <c r="G860" s="18">
        <f t="shared" si="45"/>
        <v>20.413999999999998</v>
      </c>
      <c r="J860" s="117">
        <v>102.07</v>
      </c>
      <c r="K860" s="120">
        <v>1</v>
      </c>
    </row>
    <row r="861" spans="1:11" ht="15.75" x14ac:dyDescent="0.25">
      <c r="A861" s="119" t="s">
        <v>959</v>
      </c>
      <c r="B861" s="13" t="s">
        <v>1410</v>
      </c>
      <c r="C861" s="14" t="s">
        <v>1436</v>
      </c>
      <c r="D861" s="15" t="s">
        <v>19</v>
      </c>
      <c r="E861" s="28"/>
      <c r="F861" s="17">
        <f t="shared" si="46"/>
        <v>93.2</v>
      </c>
      <c r="G861" s="18">
        <f t="shared" si="45"/>
        <v>18.64</v>
      </c>
      <c r="J861" s="117">
        <v>93.2</v>
      </c>
      <c r="K861" s="120">
        <v>1</v>
      </c>
    </row>
    <row r="862" spans="1:11" ht="15.75" x14ac:dyDescent="0.25">
      <c r="A862" s="119" t="s">
        <v>960</v>
      </c>
      <c r="B862" s="13" t="s">
        <v>1411</v>
      </c>
      <c r="C862" s="14" t="s">
        <v>1436</v>
      </c>
      <c r="D862" s="15" t="s">
        <v>19</v>
      </c>
      <c r="E862" s="28"/>
      <c r="F862" s="17">
        <f t="shared" si="46"/>
        <v>109.69</v>
      </c>
      <c r="G862" s="18">
        <f t="shared" si="45"/>
        <v>21.938000000000002</v>
      </c>
      <c r="J862" s="117">
        <v>109.69</v>
      </c>
      <c r="K862" s="120">
        <v>1</v>
      </c>
    </row>
    <row r="863" spans="1:11" ht="15.75" x14ac:dyDescent="0.25">
      <c r="A863" s="119" t="s">
        <v>961</v>
      </c>
      <c r="B863" s="13" t="s">
        <v>1412</v>
      </c>
      <c r="C863" s="14" t="s">
        <v>1436</v>
      </c>
      <c r="D863" s="15" t="s">
        <v>19</v>
      </c>
      <c r="E863" s="28"/>
      <c r="F863" s="17">
        <f t="shared" si="46"/>
        <v>93.78</v>
      </c>
      <c r="G863" s="18">
        <f t="shared" si="45"/>
        <v>18.756</v>
      </c>
      <c r="J863" s="117">
        <v>93.78</v>
      </c>
      <c r="K863" s="120">
        <v>1</v>
      </c>
    </row>
    <row r="864" spans="1:11" ht="15.75" x14ac:dyDescent="0.25">
      <c r="A864" s="119" t="s">
        <v>962</v>
      </c>
      <c r="B864" s="13" t="s">
        <v>1413</v>
      </c>
      <c r="C864" s="14" t="s">
        <v>1436</v>
      </c>
      <c r="D864" s="15" t="s">
        <v>19</v>
      </c>
      <c r="E864" s="28"/>
      <c r="F864" s="17">
        <f t="shared" si="46"/>
        <v>102.95</v>
      </c>
      <c r="G864" s="18">
        <f t="shared" si="45"/>
        <v>20.59</v>
      </c>
      <c r="J864" s="117">
        <v>102.95</v>
      </c>
      <c r="K864" s="120">
        <v>1</v>
      </c>
    </row>
    <row r="865" spans="1:11" ht="15.75" x14ac:dyDescent="0.25">
      <c r="A865" s="119" t="s">
        <v>963</v>
      </c>
      <c r="B865" s="13" t="s">
        <v>1414</v>
      </c>
      <c r="C865" s="14" t="s">
        <v>1436</v>
      </c>
      <c r="D865" s="15" t="s">
        <v>19</v>
      </c>
      <c r="E865" s="28"/>
      <c r="F865" s="17">
        <f t="shared" si="46"/>
        <v>109.69</v>
      </c>
      <c r="G865" s="18">
        <f t="shared" si="45"/>
        <v>21.938000000000002</v>
      </c>
      <c r="J865" s="117">
        <v>109.69</v>
      </c>
      <c r="K865" s="120">
        <v>1</v>
      </c>
    </row>
    <row r="866" spans="1:11" ht="15.75" x14ac:dyDescent="0.25">
      <c r="A866" s="119" t="s">
        <v>964</v>
      </c>
      <c r="B866" s="13" t="s">
        <v>1415</v>
      </c>
      <c r="C866" s="14" t="s">
        <v>1436</v>
      </c>
      <c r="D866" s="15" t="s">
        <v>19</v>
      </c>
      <c r="E866" s="28"/>
      <c r="F866" s="17">
        <f t="shared" si="46"/>
        <v>109.69</v>
      </c>
      <c r="G866" s="18">
        <f t="shared" si="45"/>
        <v>21.938000000000002</v>
      </c>
      <c r="J866" s="117">
        <v>109.69</v>
      </c>
      <c r="K866" s="120">
        <v>1</v>
      </c>
    </row>
    <row r="867" spans="1:11" ht="15.75" x14ac:dyDescent="0.25">
      <c r="A867" s="119"/>
      <c r="B867" s="13" t="s">
        <v>1416</v>
      </c>
      <c r="C867" s="14" t="s">
        <v>1436</v>
      </c>
      <c r="D867" s="15" t="s">
        <v>19</v>
      </c>
      <c r="E867" s="28"/>
      <c r="F867" s="17">
        <f t="shared" si="46"/>
        <v>105.73</v>
      </c>
      <c r="G867" s="18">
        <f t="shared" si="45"/>
        <v>21.146000000000001</v>
      </c>
      <c r="J867" s="117">
        <v>105.73</v>
      </c>
      <c r="K867" s="120">
        <v>1</v>
      </c>
    </row>
    <row r="868" spans="1:11" ht="15.75" x14ac:dyDescent="0.25">
      <c r="A868" s="119"/>
      <c r="B868" s="13" t="s">
        <v>1417</v>
      </c>
      <c r="C868" s="14" t="s">
        <v>1436</v>
      </c>
      <c r="D868" s="15" t="s">
        <v>19</v>
      </c>
      <c r="E868" s="28"/>
      <c r="F868" s="17">
        <f t="shared" si="46"/>
        <v>105.73</v>
      </c>
      <c r="G868" s="18">
        <f t="shared" si="45"/>
        <v>21.146000000000001</v>
      </c>
      <c r="J868" s="117">
        <v>105.73</v>
      </c>
      <c r="K868" s="120">
        <v>1</v>
      </c>
    </row>
    <row r="869" spans="1:11" ht="15.75" x14ac:dyDescent="0.25">
      <c r="A869" s="119"/>
      <c r="B869" s="13" t="s">
        <v>1418</v>
      </c>
      <c r="C869" s="14" t="s">
        <v>1436</v>
      </c>
      <c r="D869" s="15" t="s">
        <v>19</v>
      </c>
      <c r="E869" s="28"/>
      <c r="F869" s="17">
        <f t="shared" si="46"/>
        <v>109.87</v>
      </c>
      <c r="G869" s="18">
        <f t="shared" si="45"/>
        <v>21.974</v>
      </c>
      <c r="J869" s="117">
        <v>109.87</v>
      </c>
      <c r="K869" s="120">
        <v>1</v>
      </c>
    </row>
    <row r="870" spans="1:11" ht="15.75" x14ac:dyDescent="0.25">
      <c r="A870" s="119"/>
      <c r="B870" s="13" t="s">
        <v>1419</v>
      </c>
      <c r="C870" s="14" t="s">
        <v>1436</v>
      </c>
      <c r="D870" s="15" t="s">
        <v>19</v>
      </c>
      <c r="E870" s="28"/>
      <c r="F870" s="17">
        <f t="shared" si="46"/>
        <v>124.45</v>
      </c>
      <c r="G870" s="18">
        <f t="shared" ref="G870:G886" si="47">F870*20/100</f>
        <v>24.89</v>
      </c>
      <c r="J870" s="117">
        <v>124.45</v>
      </c>
      <c r="K870" s="120">
        <v>1</v>
      </c>
    </row>
    <row r="871" spans="1:11" ht="15.75" x14ac:dyDescent="0.25">
      <c r="A871" s="119" t="s">
        <v>965</v>
      </c>
      <c r="B871" s="13" t="s">
        <v>1420</v>
      </c>
      <c r="C871" s="14" t="s">
        <v>1436</v>
      </c>
      <c r="D871" s="15" t="s">
        <v>19</v>
      </c>
      <c r="E871" s="28"/>
      <c r="F871" s="17">
        <f t="shared" si="46"/>
        <v>89.84</v>
      </c>
      <c r="G871" s="18">
        <f t="shared" si="47"/>
        <v>17.968000000000004</v>
      </c>
      <c r="J871" s="117">
        <v>89.84</v>
      </c>
      <c r="K871" s="120">
        <v>1</v>
      </c>
    </row>
    <row r="872" spans="1:11" ht="15.75" x14ac:dyDescent="0.25">
      <c r="A872" s="119"/>
      <c r="B872" s="13" t="s">
        <v>1421</v>
      </c>
      <c r="C872" s="14" t="s">
        <v>1436</v>
      </c>
      <c r="D872" s="15" t="s">
        <v>19</v>
      </c>
      <c r="E872" s="28"/>
      <c r="F872" s="17">
        <f t="shared" si="46"/>
        <v>89.84</v>
      </c>
      <c r="G872" s="18">
        <f t="shared" si="47"/>
        <v>17.968000000000004</v>
      </c>
      <c r="J872" s="117">
        <v>89.84</v>
      </c>
      <c r="K872" s="120">
        <v>1</v>
      </c>
    </row>
    <row r="873" spans="1:11" ht="15.75" x14ac:dyDescent="0.25">
      <c r="A873" s="119"/>
      <c r="B873" s="13" t="s">
        <v>1422</v>
      </c>
      <c r="C873" s="14" t="s">
        <v>1436</v>
      </c>
      <c r="D873" s="15" t="s">
        <v>19</v>
      </c>
      <c r="E873" s="28"/>
      <c r="F873" s="17">
        <f t="shared" si="46"/>
        <v>91.57</v>
      </c>
      <c r="G873" s="18">
        <f t="shared" si="47"/>
        <v>18.314</v>
      </c>
      <c r="J873" s="117">
        <v>91.57</v>
      </c>
      <c r="K873" s="120">
        <v>1</v>
      </c>
    </row>
    <row r="874" spans="1:11" ht="15.75" x14ac:dyDescent="0.25">
      <c r="A874" s="119"/>
      <c r="B874" s="13" t="s">
        <v>1423</v>
      </c>
      <c r="C874" s="14" t="s">
        <v>1436</v>
      </c>
      <c r="D874" s="15" t="s">
        <v>19</v>
      </c>
      <c r="E874" s="28"/>
      <c r="F874" s="17">
        <f t="shared" si="46"/>
        <v>97.85</v>
      </c>
      <c r="G874" s="18">
        <f t="shared" si="47"/>
        <v>19.57</v>
      </c>
      <c r="J874" s="117">
        <v>97.85</v>
      </c>
      <c r="K874" s="120">
        <v>1</v>
      </c>
    </row>
    <row r="875" spans="1:11" ht="15.75" x14ac:dyDescent="0.25">
      <c r="A875" s="119"/>
      <c r="B875" s="13" t="s">
        <v>1424</v>
      </c>
      <c r="C875" s="14" t="s">
        <v>1436</v>
      </c>
      <c r="D875" s="15" t="s">
        <v>19</v>
      </c>
      <c r="E875" s="28"/>
      <c r="F875" s="17">
        <f t="shared" si="46"/>
        <v>105.73</v>
      </c>
      <c r="G875" s="18">
        <f t="shared" si="47"/>
        <v>21.146000000000001</v>
      </c>
      <c r="J875" s="117">
        <v>105.73</v>
      </c>
      <c r="K875" s="120">
        <v>1</v>
      </c>
    </row>
    <row r="876" spans="1:11" ht="15.75" x14ac:dyDescent="0.25">
      <c r="A876" s="119"/>
      <c r="B876" s="13" t="s">
        <v>1425</v>
      </c>
      <c r="C876" s="14" t="s">
        <v>1436</v>
      </c>
      <c r="D876" s="15" t="s">
        <v>19</v>
      </c>
      <c r="E876" s="28"/>
      <c r="F876" s="17">
        <f t="shared" si="46"/>
        <v>107.13</v>
      </c>
      <c r="G876" s="18">
        <f t="shared" si="47"/>
        <v>21.425999999999998</v>
      </c>
      <c r="J876" s="117">
        <v>107.13</v>
      </c>
      <c r="K876" s="120">
        <v>1</v>
      </c>
    </row>
    <row r="877" spans="1:11" ht="15.75" x14ac:dyDescent="0.25">
      <c r="A877" s="119"/>
      <c r="B877" s="13" t="s">
        <v>1426</v>
      </c>
      <c r="C877" s="14" t="s">
        <v>1436</v>
      </c>
      <c r="D877" s="15" t="s">
        <v>19</v>
      </c>
      <c r="E877" s="28"/>
      <c r="F877" s="17">
        <f t="shared" si="46"/>
        <v>109.96</v>
      </c>
      <c r="G877" s="18">
        <f t="shared" si="47"/>
        <v>21.991999999999997</v>
      </c>
      <c r="J877" s="117">
        <v>109.96</v>
      </c>
      <c r="K877" s="120">
        <v>1</v>
      </c>
    </row>
    <row r="878" spans="1:11" ht="15.75" x14ac:dyDescent="0.25">
      <c r="A878" s="119"/>
      <c r="B878" s="13" t="s">
        <v>1427</v>
      </c>
      <c r="C878" s="14" t="s">
        <v>1436</v>
      </c>
      <c r="D878" s="15" t="s">
        <v>19</v>
      </c>
      <c r="E878" s="28"/>
      <c r="F878" s="17">
        <f t="shared" si="46"/>
        <v>110.78</v>
      </c>
      <c r="G878" s="18">
        <f t="shared" si="47"/>
        <v>22.155999999999999</v>
      </c>
      <c r="J878" s="117">
        <v>110.78</v>
      </c>
      <c r="K878" s="120">
        <v>1</v>
      </c>
    </row>
    <row r="879" spans="1:11" ht="15.75" x14ac:dyDescent="0.25">
      <c r="A879" s="119"/>
      <c r="B879" s="13" t="s">
        <v>1428</v>
      </c>
      <c r="C879" s="14" t="s">
        <v>1436</v>
      </c>
      <c r="D879" s="15" t="s">
        <v>19</v>
      </c>
      <c r="E879" s="28"/>
      <c r="F879" s="17">
        <f t="shared" si="46"/>
        <v>113.61</v>
      </c>
      <c r="G879" s="18">
        <f t="shared" si="47"/>
        <v>22.721999999999998</v>
      </c>
      <c r="J879" s="117">
        <v>113.61</v>
      </c>
      <c r="K879" s="120">
        <v>1</v>
      </c>
    </row>
    <row r="880" spans="1:11" ht="15.75" x14ac:dyDescent="0.25">
      <c r="A880" s="119"/>
      <c r="B880" s="13" t="s">
        <v>1429</v>
      </c>
      <c r="C880" s="14" t="s">
        <v>1436</v>
      </c>
      <c r="D880" s="15" t="s">
        <v>19</v>
      </c>
      <c r="E880" s="28"/>
      <c r="F880" s="17">
        <f t="shared" si="46"/>
        <v>59.19</v>
      </c>
      <c r="G880" s="18">
        <f t="shared" si="47"/>
        <v>11.837999999999999</v>
      </c>
      <c r="J880" s="117">
        <v>59.19</v>
      </c>
      <c r="K880" s="120">
        <v>1</v>
      </c>
    </row>
    <row r="881" spans="1:11" ht="15.75" x14ac:dyDescent="0.25">
      <c r="A881" s="119"/>
      <c r="B881" s="13" t="s">
        <v>1430</v>
      </c>
      <c r="C881" s="14" t="s">
        <v>1436</v>
      </c>
      <c r="D881" s="15" t="s">
        <v>19</v>
      </c>
      <c r="E881" s="28"/>
      <c r="F881" s="17">
        <f t="shared" si="46"/>
        <v>77.3</v>
      </c>
      <c r="G881" s="18">
        <f t="shared" si="47"/>
        <v>15.46</v>
      </c>
      <c r="J881" s="117">
        <v>77.3</v>
      </c>
      <c r="K881" s="120">
        <v>1</v>
      </c>
    </row>
    <row r="882" spans="1:11" ht="15.75" x14ac:dyDescent="0.25">
      <c r="A882" s="119"/>
      <c r="B882" s="13" t="s">
        <v>1431</v>
      </c>
      <c r="C882" s="14" t="s">
        <v>1436</v>
      </c>
      <c r="D882" s="15" t="s">
        <v>19</v>
      </c>
      <c r="E882" s="28"/>
      <c r="F882" s="17">
        <f t="shared" si="46"/>
        <v>84.7</v>
      </c>
      <c r="G882" s="18">
        <f t="shared" si="47"/>
        <v>16.940000000000001</v>
      </c>
      <c r="J882" s="117">
        <v>84.7</v>
      </c>
      <c r="K882" s="120">
        <v>1</v>
      </c>
    </row>
    <row r="883" spans="1:11" ht="15.75" x14ac:dyDescent="0.25">
      <c r="A883" s="119"/>
      <c r="B883" s="13" t="s">
        <v>1432</v>
      </c>
      <c r="C883" s="14" t="s">
        <v>1436</v>
      </c>
      <c r="D883" s="15" t="s">
        <v>19</v>
      </c>
      <c r="E883" s="28"/>
      <c r="F883" s="17">
        <f t="shared" si="46"/>
        <v>122.05</v>
      </c>
      <c r="G883" s="18">
        <f t="shared" si="47"/>
        <v>24.41</v>
      </c>
      <c r="J883" s="117">
        <v>122.05</v>
      </c>
      <c r="K883" s="120">
        <v>1</v>
      </c>
    </row>
    <row r="884" spans="1:11" ht="15.75" x14ac:dyDescent="0.25">
      <c r="A884" s="119"/>
      <c r="B884" s="13" t="s">
        <v>1433</v>
      </c>
      <c r="C884" s="14" t="s">
        <v>1436</v>
      </c>
      <c r="D884" s="15" t="s">
        <v>19</v>
      </c>
      <c r="E884" s="28"/>
      <c r="F884" s="17">
        <f t="shared" si="46"/>
        <v>77.3</v>
      </c>
      <c r="G884" s="18">
        <f t="shared" si="47"/>
        <v>15.46</v>
      </c>
      <c r="J884" s="117">
        <v>77.3</v>
      </c>
      <c r="K884" s="120">
        <v>1</v>
      </c>
    </row>
    <row r="885" spans="1:11" ht="15.75" x14ac:dyDescent="0.25">
      <c r="A885" s="119"/>
      <c r="B885" s="13" t="s">
        <v>1434</v>
      </c>
      <c r="C885" s="14" t="s">
        <v>1436</v>
      </c>
      <c r="D885" s="15" t="s">
        <v>19</v>
      </c>
      <c r="E885" s="28"/>
      <c r="F885" s="17">
        <f t="shared" si="46"/>
        <v>92.37</v>
      </c>
      <c r="G885" s="18">
        <f t="shared" si="47"/>
        <v>18.474</v>
      </c>
      <c r="J885" s="117">
        <v>92.37</v>
      </c>
      <c r="K885" s="120">
        <v>1</v>
      </c>
    </row>
    <row r="886" spans="1:11" ht="15.75" x14ac:dyDescent="0.25">
      <c r="A886" s="119"/>
      <c r="B886" s="13" t="s">
        <v>1435</v>
      </c>
      <c r="C886" s="14" t="s">
        <v>1436</v>
      </c>
      <c r="D886" s="15" t="s">
        <v>19</v>
      </c>
      <c r="E886" s="28"/>
      <c r="F886" s="17">
        <f t="shared" si="46"/>
        <v>124.87</v>
      </c>
      <c r="G886" s="18">
        <f t="shared" si="47"/>
        <v>24.974</v>
      </c>
      <c r="J886" s="117">
        <v>124.87</v>
      </c>
      <c r="K886" s="120">
        <v>1</v>
      </c>
    </row>
    <row r="887" spans="1:11" x14ac:dyDescent="0.2">
      <c r="B887" s="127"/>
    </row>
    <row r="888" spans="1:11" ht="15.75" x14ac:dyDescent="0.2">
      <c r="B888" s="128" t="s">
        <v>966</v>
      </c>
      <c r="D888" s="2" t="s">
        <v>967</v>
      </c>
    </row>
  </sheetData>
  <mergeCells count="167">
    <mergeCell ref="A2:G2"/>
    <mergeCell ref="A3:G3"/>
    <mergeCell ref="A4:G4"/>
    <mergeCell ref="A5:G5"/>
    <mergeCell ref="I73:I76"/>
    <mergeCell ref="L107:L108"/>
    <mergeCell ref="M107:M108"/>
    <mergeCell ref="P107:P108"/>
    <mergeCell ref="Q107:Q108"/>
    <mergeCell ref="L109:L139"/>
    <mergeCell ref="M109:M226"/>
    <mergeCell ref="N109:N226"/>
    <mergeCell ref="O109:O226"/>
    <mergeCell ref="Q109:Q226"/>
    <mergeCell ref="L140:L164"/>
    <mergeCell ref="L165:L176"/>
    <mergeCell ref="Q344:Q358"/>
    <mergeCell ref="L359:L368"/>
    <mergeCell ref="M359:M368"/>
    <mergeCell ref="N359:N368"/>
    <mergeCell ref="O359:O368"/>
    <mergeCell ref="Q359:Q368"/>
    <mergeCell ref="L177:L202"/>
    <mergeCell ref="L203:L217"/>
    <mergeCell ref="L218:L226"/>
    <mergeCell ref="P337:P343"/>
    <mergeCell ref="L344:L358"/>
    <mergeCell ref="M344:M358"/>
    <mergeCell ref="N344:N358"/>
    <mergeCell ref="O344:O358"/>
    <mergeCell ref="L369:L371"/>
    <mergeCell ref="M369:M371"/>
    <mergeCell ref="N369:N371"/>
    <mergeCell ref="O369:O371"/>
    <mergeCell ref="Q369:Q371"/>
    <mergeCell ref="L372:L374"/>
    <mergeCell ref="M372:M374"/>
    <mergeCell ref="N372:N374"/>
    <mergeCell ref="O372:O374"/>
    <mergeCell ref="Q372:Q374"/>
    <mergeCell ref="P382:P385"/>
    <mergeCell ref="L386:L387"/>
    <mergeCell ref="M386:M387"/>
    <mergeCell ref="N386:N387"/>
    <mergeCell ref="O386:O387"/>
    <mergeCell ref="Q386:Q387"/>
    <mergeCell ref="P375:P377"/>
    <mergeCell ref="L378:L381"/>
    <mergeCell ref="M378:M381"/>
    <mergeCell ref="N378:N381"/>
    <mergeCell ref="O378:O381"/>
    <mergeCell ref="Q378:Q381"/>
    <mergeCell ref="L388:L389"/>
    <mergeCell ref="M388:M389"/>
    <mergeCell ref="N388:N391"/>
    <mergeCell ref="O388:O391"/>
    <mergeCell ref="Q388:Q391"/>
    <mergeCell ref="L392:L394"/>
    <mergeCell ref="M392:M394"/>
    <mergeCell ref="N392:N394"/>
    <mergeCell ref="O392:O394"/>
    <mergeCell ref="Q392:Q394"/>
    <mergeCell ref="L395:L399"/>
    <mergeCell ref="M395:M399"/>
    <mergeCell ref="N395:N399"/>
    <mergeCell ref="O395:O399"/>
    <mergeCell ref="Q395:Q399"/>
    <mergeCell ref="L400:L418"/>
    <mergeCell ref="M400:M418"/>
    <mergeCell ref="N400:N418"/>
    <mergeCell ref="O400:O418"/>
    <mergeCell ref="Q400:Q418"/>
    <mergeCell ref="L419:L437"/>
    <mergeCell ref="M419:M437"/>
    <mergeCell ref="N419:N437"/>
    <mergeCell ref="O419:O437"/>
    <mergeCell ref="Q419:Q437"/>
    <mergeCell ref="L438:L631"/>
    <mergeCell ref="M438:M439"/>
    <mergeCell ref="N438:N631"/>
    <mergeCell ref="O438:O631"/>
    <mergeCell ref="Q438:Q631"/>
    <mergeCell ref="M477:M478"/>
    <mergeCell ref="M480:M483"/>
    <mergeCell ref="M484:M513"/>
    <mergeCell ref="M514:M555"/>
    <mergeCell ref="M556:M577"/>
    <mergeCell ref="M578:M631"/>
    <mergeCell ref="M441:M444"/>
    <mergeCell ref="M445:M453"/>
    <mergeCell ref="M454:M459"/>
    <mergeCell ref="M461:M462"/>
    <mergeCell ref="M463:M469"/>
    <mergeCell ref="M470:M475"/>
    <mergeCell ref="L633:L727"/>
    <mergeCell ref="M633:M672"/>
    <mergeCell ref="N633:N727"/>
    <mergeCell ref="O633:O727"/>
    <mergeCell ref="Q633:Q727"/>
    <mergeCell ref="M674:M676"/>
    <mergeCell ref="M678:M680"/>
    <mergeCell ref="M682:M683"/>
    <mergeCell ref="M684:M685"/>
    <mergeCell ref="M686:M687"/>
    <mergeCell ref="M706:M708"/>
    <mergeCell ref="M710:M712"/>
    <mergeCell ref="M714:M716"/>
    <mergeCell ref="M718:M719"/>
    <mergeCell ref="M721:M722"/>
    <mergeCell ref="M724:M727"/>
    <mergeCell ref="M688:M689"/>
    <mergeCell ref="M690:M691"/>
    <mergeCell ref="M692:M693"/>
    <mergeCell ref="M694:M696"/>
    <mergeCell ref="M698:M700"/>
    <mergeCell ref="M702:M704"/>
    <mergeCell ref="N777:N781"/>
    <mergeCell ref="O777:O781"/>
    <mergeCell ref="Q777:Q781"/>
    <mergeCell ref="L782:L787"/>
    <mergeCell ref="M782:M787"/>
    <mergeCell ref="N782:N787"/>
    <mergeCell ref="O782:O787"/>
    <mergeCell ref="Q782:Q787"/>
    <mergeCell ref="M755:M757"/>
    <mergeCell ref="M758:M761"/>
    <mergeCell ref="M762:M766"/>
    <mergeCell ref="M767:M776"/>
    <mergeCell ref="L777:L781"/>
    <mergeCell ref="M777:M781"/>
    <mergeCell ref="L728:L776"/>
    <mergeCell ref="M728:M732"/>
    <mergeCell ref="N728:N776"/>
    <mergeCell ref="O728:O776"/>
    <mergeCell ref="Q728:Q776"/>
    <mergeCell ref="M734:M737"/>
    <mergeCell ref="M739:M740"/>
    <mergeCell ref="M741:M742"/>
    <mergeCell ref="M744:M749"/>
    <mergeCell ref="M750:M754"/>
    <mergeCell ref="L788:L795"/>
    <mergeCell ref="M788:M795"/>
    <mergeCell ref="N788:N795"/>
    <mergeCell ref="O788:O795"/>
    <mergeCell ref="Q788:Q795"/>
    <mergeCell ref="L796:L799"/>
    <mergeCell ref="M796:M799"/>
    <mergeCell ref="N796:N799"/>
    <mergeCell ref="O796:O799"/>
    <mergeCell ref="Q796:Q799"/>
    <mergeCell ref="L832:L843"/>
    <mergeCell ref="N832:N843"/>
    <mergeCell ref="O832:O843"/>
    <mergeCell ref="Q832:Q843"/>
    <mergeCell ref="M833:M839"/>
    <mergeCell ref="M840:M841"/>
    <mergeCell ref="M842:M843"/>
    <mergeCell ref="L800:L825"/>
    <mergeCell ref="M800:M825"/>
    <mergeCell ref="N800:N825"/>
    <mergeCell ref="O800:O825"/>
    <mergeCell ref="Q800:Q825"/>
    <mergeCell ref="L826:L831"/>
    <mergeCell ref="M826:M831"/>
    <mergeCell ref="N826:N831"/>
    <mergeCell ref="O826:O831"/>
    <mergeCell ref="Q826:Q831"/>
  </mergeCells>
  <pageMargins left="0.55118110236220474" right="0.55118110236220474" top="0.98425196850393704" bottom="0.98425196850393704" header="0.51181102362204722" footer="0.51181102362204722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инф.реал.</vt:lpstr>
      <vt:lpstr>инф.реал.!Область_печати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2019-12-10T12:19:38Z</dcterms:created>
  <dcterms:modified xsi:type="dcterms:W3CDTF">2019-12-10T13:37:50Z</dcterms:modified>
</cp:coreProperties>
</file>