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" yWindow="30" windowWidth="11145" windowHeight="7725"/>
  </bookViews>
  <sheets>
    <sheet name="Лист1" sheetId="1" r:id="rId1"/>
  </sheets>
  <definedNames>
    <definedName name="_xlnm._FilterDatabase" localSheetId="0" hidden="1">Лист1!$A$15:$G$55</definedName>
  </definedNames>
  <calcPr calcId="144525"/>
</workbook>
</file>

<file path=xl/calcChain.xml><?xml version="1.0" encoding="utf-8"?>
<calcChain xmlns="http://schemas.openxmlformats.org/spreadsheetml/2006/main">
  <c r="F37" i="1" l="1"/>
  <c r="F38" i="1" s="1"/>
  <c r="G38" i="1" s="1"/>
  <c r="F34" i="1"/>
  <c r="F35" i="1" s="1"/>
  <c r="G35" i="1" s="1"/>
  <c r="F33" i="1"/>
  <c r="G33" i="1" s="1"/>
  <c r="F32" i="1"/>
  <c r="G32" i="1" s="1"/>
  <c r="F28" i="1"/>
  <c r="F29" i="1" s="1"/>
  <c r="G29" i="1" s="1"/>
  <c r="F25" i="1"/>
  <c r="F26" i="1" s="1"/>
  <c r="G26" i="1" s="1"/>
  <c r="F22" i="1"/>
  <c r="F23" i="1" s="1"/>
  <c r="G23" i="1" s="1"/>
  <c r="F21" i="1"/>
  <c r="G21" i="1" s="1"/>
  <c r="F20" i="1"/>
  <c r="F16" i="1"/>
  <c r="F17" i="1" s="1"/>
  <c r="G17" i="1" s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40" i="1"/>
  <c r="G42" i="1"/>
  <c r="G20" i="1"/>
  <c r="G31" i="1"/>
  <c r="G19" i="1"/>
  <c r="G41" i="1"/>
  <c r="G37" i="1"/>
  <c r="G28" i="1" l="1"/>
  <c r="F27" i="1"/>
  <c r="G27" i="1" s="1"/>
  <c r="G16" i="1"/>
  <c r="G34" i="1"/>
  <c r="F36" i="1"/>
  <c r="G36" i="1" s="1"/>
  <c r="F18" i="1"/>
  <c r="G18" i="1" s="1"/>
  <c r="G25" i="1"/>
  <c r="G22" i="1"/>
  <c r="F30" i="1"/>
  <c r="G30" i="1" s="1"/>
  <c r="F24" i="1"/>
  <c r="G24" i="1" s="1"/>
  <c r="F39" i="1"/>
  <c r="G39" i="1" s="1"/>
</calcChain>
</file>

<file path=xl/sharedStrings.xml><?xml version="1.0" encoding="utf-8"?>
<sst xmlns="http://schemas.openxmlformats.org/spreadsheetml/2006/main" count="174" uniqueCount="96">
  <si>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</si>
  <si>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</si>
  <si>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</si>
  <si>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</si>
  <si>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</si>
  <si>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</si>
  <si>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</si>
  <si>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</si>
  <si>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</si>
  <si>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м3</t>
  </si>
  <si>
    <t>Доски обрезные хвойных пород длиной 4-6,5 м, шириной 75-150 мм, толщиной 25 мм, 1 сорта</t>
  </si>
  <si>
    <t>С102-5100</t>
  </si>
  <si>
    <t>С102-5500</t>
  </si>
  <si>
    <t>Доски обрезные хвойных пород длиной 4-6,5 м, шириной 75-150 мм, толщиной 32, 40 мм, 1 сорта</t>
  </si>
  <si>
    <t>С102-5900</t>
  </si>
  <si>
    <t>Доски обрезные хвойных пород длиной 4-6,5 м, шириной 75-150 мм, толщиной 44 мм и более, 1 сорта</t>
  </si>
  <si>
    <t>С102-5200</t>
  </si>
  <si>
    <t>Доски обрезные хвойных пород длиной 4-6,5 м, шириной 75-150 мм, толщиной 25 мм, 2 сорта</t>
  </si>
  <si>
    <t>С102-5600</t>
  </si>
  <si>
    <t>Доски обрезные хвойных пород длиной 4-6,5 м, шириной 75-150 мм, толщиной 32, 40 мм, 2 сорта</t>
  </si>
  <si>
    <t>С102-6000</t>
  </si>
  <si>
    <t>Доски обрезные хвойных пород длиной 4-6,5 м, шириной 75-150 мм, толщиной 44 мм и более, 2 сорта</t>
  </si>
  <si>
    <t>С102-5300</t>
  </si>
  <si>
    <t>Доски обрезные хвойных пород длиной 4-6,5 м, шириной 75-150 мм, толщиной 25 мм, 3 сорта</t>
  </si>
  <si>
    <t>С102-5700</t>
  </si>
  <si>
    <t>Доски обрезные хвойных пород длиной 4-6,5 м, шириной 75-150 мм, толщиной 32, 40 мм, 3 сорта</t>
  </si>
  <si>
    <t>С102-6100</t>
  </si>
  <si>
    <t>Доски обрезные хвойных пород длиной 4-6,5 м, шириной 75-150 мм, толщиной 44 мм и более, 3 сорта</t>
  </si>
  <si>
    <t>С102-5400</t>
  </si>
  <si>
    <t>Доски обрезные хвойных пород длиной 4-6,5 м, шириной 75-150 мм, толщиной 25 мм, 4 сорта</t>
  </si>
  <si>
    <t>С102-5800</t>
  </si>
  <si>
    <t>Доски обрезные хвойных пород длиной 4-6,5 м, шириной 75-150 мм, толщиной 32, 40 мм, 4 сорта</t>
  </si>
  <si>
    <t>С102-6200</t>
  </si>
  <si>
    <t>Доски обрезные хвойных пород длиной 4-6,5 м, шириной 75-150 мм, толщиной 44 мм и более, 4 сорта</t>
  </si>
  <si>
    <t>С102-7100</t>
  </si>
  <si>
    <t>Доски необрезные хвойных пород длиной 4-6,5 м, толщиной 25 мм, 1 сорта</t>
  </si>
  <si>
    <t>С102-7500</t>
  </si>
  <si>
    <t>Доски необрезные хвойных пород длиной 4-6,5 м, толщиной 32, 40 мм, 1 сорта</t>
  </si>
  <si>
    <t>С102-7900</t>
  </si>
  <si>
    <t>Доски необрезные хвойных пород длиной 4-6,5 м, толщиной 44 мм и более, 1 сорта</t>
  </si>
  <si>
    <t>С102-7200</t>
  </si>
  <si>
    <t>Доски необрезные хвойных пород длиной 4-6,5 м, толщиной 25 мм, 2 сорта</t>
  </si>
  <si>
    <t>С102-7600</t>
  </si>
  <si>
    <t>Доски необрезные хвойных пород длиной 4-6,5 м, толщиной 32, 40 мм, 2 сорта</t>
  </si>
  <si>
    <t>С102-8000</t>
  </si>
  <si>
    <t>Доски необрезные хвойных пород длиной 4-6,5 м, толщиной 44 мм и более, 2 сорта</t>
  </si>
  <si>
    <t>С102-7300</t>
  </si>
  <si>
    <t>Доски необрезные хвойных пород длиной 4-6,5 м, толщиной 25 мм, 3 сорта</t>
  </si>
  <si>
    <t>С102-7700</t>
  </si>
  <si>
    <t>Доски необрезные хвойных пород длиной 4-6,5 м, толщиной 32, 40 мм, 3 сорта</t>
  </si>
  <si>
    <t>С102-8100</t>
  </si>
  <si>
    <t>Доски необрезные хвойных пород длиной 4-6,5 м, толщиной 44 мм и более, 3 сорта</t>
  </si>
  <si>
    <t>С102-7400</t>
  </si>
  <si>
    <t>Доски необрезные хвойных пород длиной 4-6,5 м, толщиной 25 мм, 4 сорта</t>
  </si>
  <si>
    <t>С102-7800</t>
  </si>
  <si>
    <t>Доски необрезные хвойных пород длиной 4-6,5 м, толщиной 32, 40 мм, 4 сорта</t>
  </si>
  <si>
    <t>С102-8200</t>
  </si>
  <si>
    <t>Доски необрезные хвойных пород длиной 4-6,5 м, толщиной 44 мм и более, 4 сорта</t>
  </si>
  <si>
    <t>Код УНП организации: 701484905</t>
  </si>
  <si>
    <t>Месторасположение (телефон) организации: Могилевская область, г.Костюковичи 8(02245)58090</t>
  </si>
  <si>
    <t>Государственный орган управления: Министерство архитектуры и строительства</t>
  </si>
  <si>
    <t>Ед. изм.</t>
  </si>
  <si>
    <t>Отпускная цена (без НДС), руб.</t>
  </si>
  <si>
    <t>Наименование организации: Филиал №3 «Цемстройремонт» Республиканского производственно-торгового унитарного предприятия «Управляющая компания холдинга «Белорусская цементная компания»</t>
  </si>
  <si>
    <t>Доска строганая в четверть II сорт толщина 19-22 мм</t>
  </si>
  <si>
    <t>Доска строганая в четверть II сорт толщина 25 мм</t>
  </si>
  <si>
    <t>Доска строганая в четверть II сорт толщина 40-60 мм</t>
  </si>
  <si>
    <t>С203-34602-1</t>
  </si>
  <si>
    <t>С203-34603-1</t>
  </si>
  <si>
    <t>С203-34601-1</t>
  </si>
  <si>
    <t>Директор __________________ А.В. Коршунов</t>
  </si>
  <si>
    <t>01.05.2017</t>
  </si>
  <si>
    <t>11.02.2017</t>
  </si>
  <si>
    <t>С414-1004-51</t>
  </si>
  <si>
    <t>С414-1006-58</t>
  </si>
  <si>
    <t>С414-1007-65</t>
  </si>
  <si>
    <t>С414-1008-65</t>
  </si>
  <si>
    <t>С414-1009-72</t>
  </si>
  <si>
    <t>С414-2002</t>
  </si>
  <si>
    <t>С414-2003</t>
  </si>
  <si>
    <t>С414-2004</t>
  </si>
  <si>
    <t>С414-2005</t>
  </si>
  <si>
    <t>С414-2006</t>
  </si>
  <si>
    <t>Растворы кладочные тяжелые цементные, марки 50</t>
  </si>
  <si>
    <t>Растворы кладочные тяжелые цементные, марки 75</t>
  </si>
  <si>
    <t>Растворы кладочные тяжелые цементные, марки 100</t>
  </si>
  <si>
    <t>Растворы кладочные тяжелые цементные, марки 150</t>
  </si>
  <si>
    <t>Растворы кладочные тяжелые цементные, марки 200</t>
  </si>
  <si>
    <t>Бетон тяжелый с крупностью заполнителя 20-40 мм, класса С10/12,5, F50, W2</t>
  </si>
  <si>
    <t>Бетон тяжелый с крупностью заполнителя 20-40 мм, класса С12/15, F100, W4</t>
  </si>
  <si>
    <t>Бетон тяжелый с крупностью заполнителя 20-40 мм, класса С16/20, F100, W4</t>
  </si>
  <si>
    <t>Бетон тяжелый с крупностью заполнителя 20-40 мм, класса С18/22,5, F150, W6</t>
  </si>
  <si>
    <t>Бетон тяжелый с крупностью заполнителя 20-40 мм, класса С22/27,5, F150, W6</t>
  </si>
  <si>
    <t>Бетон тяжелый с крупностью заполнителя 20-40 мм, класса С25/30, F200, W8</t>
  </si>
  <si>
    <t>Бетон тяжелый с крупностью заполнителя 20-40 мм, класса С30/37, F200, W8</t>
  </si>
  <si>
    <t>с 11.04.2018 по 10.05.2018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</si>
</sst>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/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2" fillId="0" borderId="1" xfId="1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49" fontId="0" fillId="0" borderId="1" xfId="0" applyNumberFormat="1" applyBorder="1" applyAlignment="1">
      <alignment vertical="top" wrapText="1"/>
    </xf>
    <xf numFmtId="0" fontId="2" fillId="3" borderId="0" xfId="0" applyFont="1" applyFill="1" applyAlignment="1">
      <alignment horizontal="left"/>
    </xf>
    <xf numFmtId="0" fontId="7" fillId="3" borderId="2" xfId="0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vertical="center"/>
    </xf>
    <xf numFmtId="0" fontId="2" fillId="3" borderId="1" xfId="1" applyFont="1" applyFill="1" applyBorder="1"/>
    <xf numFmtId="2" fontId="2" fillId="3" borderId="0" xfId="0" applyNumberFormat="1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/>
    <xf numFmtId="2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view="pageBreakPreview" zoomScale="110" zoomScaleSheetLayoutView="110" workbookViewId="0">
      <selection activeCell="B9" sqref="B9"/>
    </sheetView>
  </sheetViews>
  <sheetFormatPr defaultRowHeight="12.75" x14ac:dyDescent="0.2"/>
  <cols>
    <col min="1" max="1" width="13.42578125" style="33" customWidth="1"/>
    <col min="2" max="2" width="94" style="7" customWidth="1"/>
    <col min="3" max="3" width="12.28515625" style="1" customWidth="1"/>
    <col min="4" max="4" width="5.85546875" style="7" customWidth="1"/>
    <col min="5" max="5" width="10.7109375" style="1" customWidth="1"/>
    <col min="6" max="6" width="12.140625" style="9" customWidth="1"/>
    <col min="7" max="7" width="14.7109375" style="9" customWidth="1"/>
    <col min="8" max="16384" width="9.140625" style="1"/>
  </cols>
  <sheetData>
    <row r="1" spans="1:9" x14ac:dyDescent="0.2">
      <c r="A1" s="44" t="s">
        <v>0</v>
      </c>
      <c r="B1" s="44"/>
      <c r="C1" s="44"/>
      <c r="D1" s="44"/>
      <c r="E1" s="44"/>
      <c r="F1" s="44"/>
      <c r="G1" s="44"/>
    </row>
    <row r="2" spans="1:9" x14ac:dyDescent="0.2">
      <c r="A2" s="44" t="s">
        <v>1</v>
      </c>
      <c r="B2" s="44"/>
      <c r="C2" s="44"/>
      <c r="D2" s="44"/>
      <c r="E2" s="44"/>
      <c r="F2" s="44"/>
      <c r="G2" s="44"/>
    </row>
    <row r="3" spans="1:9" x14ac:dyDescent="0.2">
      <c r="A3" s="44" t="s">
        <v>2</v>
      </c>
      <c r="B3" s="44"/>
      <c r="C3" s="44"/>
      <c r="D3" s="44"/>
      <c r="E3" s="44"/>
      <c r="F3" s="44"/>
      <c r="G3" s="44"/>
    </row>
    <row r="4" spans="1:9" x14ac:dyDescent="0.2">
      <c r="A4" s="45" t="s">
        <v>95</v>
      </c>
      <c r="B4" s="45"/>
      <c r="C4" s="45"/>
      <c r="D4" s="45"/>
      <c r="E4" s="45"/>
      <c r="F4" s="45"/>
      <c r="G4" s="45"/>
    </row>
    <row r="5" spans="1:9" ht="30.75" customHeight="1" x14ac:dyDescent="0.2">
      <c r="A5" s="43" t="s">
        <v>63</v>
      </c>
      <c r="B5" s="43"/>
      <c r="C5" s="43"/>
      <c r="D5" s="43"/>
      <c r="E5" s="43"/>
      <c r="F5" s="43"/>
      <c r="G5" s="43"/>
    </row>
    <row r="6" spans="1:9" ht="6" customHeight="1" x14ac:dyDescent="0.2">
      <c r="A6" s="38"/>
      <c r="B6" s="6"/>
      <c r="C6" s="2"/>
      <c r="D6" s="6"/>
      <c r="F6" s="8"/>
      <c r="G6" s="8"/>
    </row>
    <row r="7" spans="1:9" x14ac:dyDescent="0.2">
      <c r="A7" s="38" t="s">
        <v>58</v>
      </c>
      <c r="C7" s="10"/>
    </row>
    <row r="8" spans="1:9" ht="5.25" customHeight="1" x14ac:dyDescent="0.2">
      <c r="A8" s="38"/>
      <c r="C8" s="10"/>
    </row>
    <row r="9" spans="1:9" x14ac:dyDescent="0.2">
      <c r="A9" s="38" t="s">
        <v>59</v>
      </c>
      <c r="C9" s="10"/>
    </row>
    <row r="10" spans="1:9" ht="5.25" customHeight="1" x14ac:dyDescent="0.2">
      <c r="A10" s="38"/>
    </row>
    <row r="11" spans="1:9" x14ac:dyDescent="0.2">
      <c r="A11" s="38" t="s">
        <v>60</v>
      </c>
    </row>
    <row r="12" spans="1:9" x14ac:dyDescent="0.2">
      <c r="A12" s="38" t="s">
        <v>6</v>
      </c>
    </row>
    <row r="13" spans="1:9" ht="10.5" customHeight="1" x14ac:dyDescent="0.2"/>
    <row r="14" spans="1:9" ht="57" customHeight="1" x14ac:dyDescent="0.2">
      <c r="A14" s="39" t="s">
        <v>3</v>
      </c>
      <c r="B14" s="21" t="s">
        <v>4</v>
      </c>
      <c r="C14" s="21" t="s">
        <v>5</v>
      </c>
      <c r="D14" s="21" t="s">
        <v>61</v>
      </c>
      <c r="E14" s="21" t="s">
        <v>7</v>
      </c>
      <c r="F14" s="21" t="s">
        <v>62</v>
      </c>
      <c r="G14" s="21" t="s">
        <v>8</v>
      </c>
      <c r="I14" s="11"/>
    </row>
    <row r="15" spans="1:9" ht="10.5" customHeight="1" x14ac:dyDescent="0.2">
      <c r="A15" s="34">
        <v>1</v>
      </c>
      <c r="B15" s="22">
        <v>2</v>
      </c>
      <c r="C15" s="22">
        <v>3</v>
      </c>
      <c r="D15" s="22">
        <v>4</v>
      </c>
      <c r="E15" s="22">
        <v>5</v>
      </c>
      <c r="F15" s="22">
        <v>6</v>
      </c>
      <c r="G15" s="22">
        <v>7</v>
      </c>
    </row>
    <row r="16" spans="1:9" ht="12" customHeight="1" x14ac:dyDescent="0.2">
      <c r="A16" s="35" t="s">
        <v>11</v>
      </c>
      <c r="B16" s="24" t="s">
        <v>10</v>
      </c>
      <c r="C16" s="16" t="s">
        <v>72</v>
      </c>
      <c r="D16" s="25" t="s">
        <v>9</v>
      </c>
      <c r="E16" s="25"/>
      <c r="F16" s="30">
        <f>F19*1.2</f>
        <v>253.96799999999996</v>
      </c>
      <c r="G16" s="26">
        <f t="shared" ref="G16:G31" si="0">(F16*1.2)-F16</f>
        <v>50.793599999999969</v>
      </c>
    </row>
    <row r="17" spans="1:7" ht="12" customHeight="1" x14ac:dyDescent="0.2">
      <c r="A17" s="36" t="s">
        <v>12</v>
      </c>
      <c r="B17" s="19" t="s">
        <v>13</v>
      </c>
      <c r="C17" s="16" t="s">
        <v>72</v>
      </c>
      <c r="D17" s="17" t="s">
        <v>9</v>
      </c>
      <c r="E17" s="17"/>
      <c r="F17" s="30">
        <f>F16*1.2</f>
        <v>304.76159999999993</v>
      </c>
      <c r="G17" s="18">
        <f t="shared" si="0"/>
        <v>60.952319999999986</v>
      </c>
    </row>
    <row r="18" spans="1:7" ht="12" customHeight="1" x14ac:dyDescent="0.2">
      <c r="A18" s="36" t="s">
        <v>14</v>
      </c>
      <c r="B18" s="19" t="s">
        <v>15</v>
      </c>
      <c r="C18" s="16" t="s">
        <v>72</v>
      </c>
      <c r="D18" s="17" t="s">
        <v>9</v>
      </c>
      <c r="E18" s="17"/>
      <c r="F18" s="30">
        <f>F16*1.3</f>
        <v>330.15839999999997</v>
      </c>
      <c r="G18" s="18">
        <f t="shared" si="0"/>
        <v>66.031679999999994</v>
      </c>
    </row>
    <row r="19" spans="1:7" ht="12" customHeight="1" x14ac:dyDescent="0.2">
      <c r="A19" s="36" t="s">
        <v>16</v>
      </c>
      <c r="B19" s="19" t="s">
        <v>17</v>
      </c>
      <c r="C19" s="16" t="s">
        <v>72</v>
      </c>
      <c r="D19" s="17" t="s">
        <v>9</v>
      </c>
      <c r="E19" s="17"/>
      <c r="F19" s="31">
        <v>211.64</v>
      </c>
      <c r="G19" s="18">
        <f t="shared" si="0"/>
        <v>42.327999999999975</v>
      </c>
    </row>
    <row r="20" spans="1:7" ht="12" customHeight="1" x14ac:dyDescent="0.2">
      <c r="A20" s="36" t="s">
        <v>18</v>
      </c>
      <c r="B20" s="19" t="s">
        <v>19</v>
      </c>
      <c r="C20" s="16" t="s">
        <v>72</v>
      </c>
      <c r="D20" s="17" t="s">
        <v>9</v>
      </c>
      <c r="E20" s="17"/>
      <c r="F20" s="30">
        <f>F19*1.2</f>
        <v>253.96799999999996</v>
      </c>
      <c r="G20" s="18">
        <f t="shared" si="0"/>
        <v>50.793599999999969</v>
      </c>
    </row>
    <row r="21" spans="1:7" ht="12" customHeight="1" x14ac:dyDescent="0.2">
      <c r="A21" s="36" t="s">
        <v>20</v>
      </c>
      <c r="B21" s="19" t="s">
        <v>21</v>
      </c>
      <c r="C21" s="16" t="s">
        <v>72</v>
      </c>
      <c r="D21" s="17" t="s">
        <v>9</v>
      </c>
      <c r="E21" s="17"/>
      <c r="F21" s="30">
        <f>F19*1.3</f>
        <v>275.13200000000001</v>
      </c>
      <c r="G21" s="18">
        <f t="shared" si="0"/>
        <v>55.026399999999967</v>
      </c>
    </row>
    <row r="22" spans="1:7" ht="12" customHeight="1" x14ac:dyDescent="0.2">
      <c r="A22" s="36" t="s">
        <v>22</v>
      </c>
      <c r="B22" s="19" t="s">
        <v>23</v>
      </c>
      <c r="C22" s="16" t="s">
        <v>72</v>
      </c>
      <c r="D22" s="17" t="s">
        <v>9</v>
      </c>
      <c r="E22" s="17"/>
      <c r="F22" s="30">
        <f>F19*0.8</f>
        <v>169.31200000000001</v>
      </c>
      <c r="G22" s="18">
        <f t="shared" si="0"/>
        <v>33.862400000000008</v>
      </c>
    </row>
    <row r="23" spans="1:7" ht="12" customHeight="1" x14ac:dyDescent="0.2">
      <c r="A23" s="36" t="s">
        <v>24</v>
      </c>
      <c r="B23" s="19" t="s">
        <v>25</v>
      </c>
      <c r="C23" s="16" t="s">
        <v>72</v>
      </c>
      <c r="D23" s="17" t="s">
        <v>9</v>
      </c>
      <c r="E23" s="25"/>
      <c r="F23" s="20">
        <f>F22*1.2</f>
        <v>203.17440000000002</v>
      </c>
      <c r="G23" s="18">
        <f t="shared" si="0"/>
        <v>40.634879999999981</v>
      </c>
    </row>
    <row r="24" spans="1:7" ht="12" customHeight="1" x14ac:dyDescent="0.2">
      <c r="A24" s="36" t="s">
        <v>26</v>
      </c>
      <c r="B24" s="19" t="s">
        <v>27</v>
      </c>
      <c r="C24" s="16" t="s">
        <v>72</v>
      </c>
      <c r="D24" s="17" t="s">
        <v>9</v>
      </c>
      <c r="E24" s="17"/>
      <c r="F24" s="20">
        <f>F22*1.3</f>
        <v>220.10560000000001</v>
      </c>
      <c r="G24" s="18">
        <f t="shared" si="0"/>
        <v>44.021119999999968</v>
      </c>
    </row>
    <row r="25" spans="1:7" ht="12" customHeight="1" x14ac:dyDescent="0.2">
      <c r="A25" s="36" t="s">
        <v>28</v>
      </c>
      <c r="B25" s="19" t="s">
        <v>29</v>
      </c>
      <c r="C25" s="16" t="s">
        <v>72</v>
      </c>
      <c r="D25" s="17" t="s">
        <v>9</v>
      </c>
      <c r="E25" s="17"/>
      <c r="F25" s="30">
        <f>F19*0.56</f>
        <v>118.5184</v>
      </c>
      <c r="G25" s="18">
        <f t="shared" si="0"/>
        <v>23.703680000000006</v>
      </c>
    </row>
    <row r="26" spans="1:7" ht="12" customHeight="1" x14ac:dyDescent="0.2">
      <c r="A26" s="36" t="s">
        <v>30</v>
      </c>
      <c r="B26" s="19" t="s">
        <v>31</v>
      </c>
      <c r="C26" s="16" t="s">
        <v>72</v>
      </c>
      <c r="D26" s="17" t="s">
        <v>9</v>
      </c>
      <c r="E26" s="17"/>
      <c r="F26" s="30">
        <f>F25*1.2</f>
        <v>142.22208000000001</v>
      </c>
      <c r="G26" s="18">
        <f t="shared" si="0"/>
        <v>28.44441599999999</v>
      </c>
    </row>
    <row r="27" spans="1:7" ht="12" customHeight="1" x14ac:dyDescent="0.2">
      <c r="A27" s="36" t="s">
        <v>32</v>
      </c>
      <c r="B27" s="19" t="s">
        <v>33</v>
      </c>
      <c r="C27" s="16" t="s">
        <v>72</v>
      </c>
      <c r="D27" s="17" t="s">
        <v>9</v>
      </c>
      <c r="E27" s="17"/>
      <c r="F27" s="20">
        <f>F25*1.3</f>
        <v>154.07392000000002</v>
      </c>
      <c r="G27" s="18">
        <f t="shared" si="0"/>
        <v>30.814784000000003</v>
      </c>
    </row>
    <row r="28" spans="1:7" ht="12" customHeight="1" x14ac:dyDescent="0.2">
      <c r="A28" s="36" t="s">
        <v>34</v>
      </c>
      <c r="B28" s="19" t="s">
        <v>35</v>
      </c>
      <c r="C28" s="16" t="s">
        <v>72</v>
      </c>
      <c r="D28" s="17" t="s">
        <v>9</v>
      </c>
      <c r="E28" s="17"/>
      <c r="F28" s="30">
        <f>F31*1.2</f>
        <v>215.292</v>
      </c>
      <c r="G28" s="18">
        <f t="shared" si="0"/>
        <v>43.058399999999978</v>
      </c>
    </row>
    <row r="29" spans="1:7" ht="12" customHeight="1" x14ac:dyDescent="0.2">
      <c r="A29" s="36" t="s">
        <v>36</v>
      </c>
      <c r="B29" s="19" t="s">
        <v>37</v>
      </c>
      <c r="C29" s="16" t="s">
        <v>72</v>
      </c>
      <c r="D29" s="17" t="s">
        <v>9</v>
      </c>
      <c r="E29" s="17"/>
      <c r="F29" s="30">
        <f>F28*1.2</f>
        <v>258.35039999999998</v>
      </c>
      <c r="G29" s="18">
        <f t="shared" si="0"/>
        <v>51.670079999999984</v>
      </c>
    </row>
    <row r="30" spans="1:7" ht="12" customHeight="1" x14ac:dyDescent="0.2">
      <c r="A30" s="36" t="s">
        <v>38</v>
      </c>
      <c r="B30" s="19" t="s">
        <v>39</v>
      </c>
      <c r="C30" s="16" t="s">
        <v>72</v>
      </c>
      <c r="D30" s="17" t="s">
        <v>9</v>
      </c>
      <c r="E30" s="25"/>
      <c r="F30" s="30">
        <f>F28*1.3</f>
        <v>279.87960000000004</v>
      </c>
      <c r="G30" s="18">
        <f t="shared" si="0"/>
        <v>55.975919999999974</v>
      </c>
    </row>
    <row r="31" spans="1:7" ht="12" customHeight="1" x14ac:dyDescent="0.2">
      <c r="A31" s="36" t="s">
        <v>40</v>
      </c>
      <c r="B31" s="19" t="s">
        <v>41</v>
      </c>
      <c r="C31" s="16" t="s">
        <v>72</v>
      </c>
      <c r="D31" s="17" t="s">
        <v>9</v>
      </c>
      <c r="E31" s="17"/>
      <c r="F31" s="31">
        <v>179.41</v>
      </c>
      <c r="G31" s="18">
        <f t="shared" si="0"/>
        <v>35.882000000000005</v>
      </c>
    </row>
    <row r="32" spans="1:7" ht="12" customHeight="1" x14ac:dyDescent="0.2">
      <c r="A32" s="36" t="s">
        <v>42</v>
      </c>
      <c r="B32" s="19" t="s">
        <v>43</v>
      </c>
      <c r="C32" s="16" t="s">
        <v>72</v>
      </c>
      <c r="D32" s="17" t="s">
        <v>9</v>
      </c>
      <c r="E32" s="17"/>
      <c r="F32" s="30">
        <f>F31*1.2</f>
        <v>215.292</v>
      </c>
      <c r="G32" s="18">
        <f t="shared" ref="G32:G47" si="1">(F32*1.2)-F32</f>
        <v>43.058399999999978</v>
      </c>
    </row>
    <row r="33" spans="1:7" ht="12" customHeight="1" x14ac:dyDescent="0.2">
      <c r="A33" s="36" t="s">
        <v>44</v>
      </c>
      <c r="B33" s="19" t="s">
        <v>45</v>
      </c>
      <c r="C33" s="16" t="s">
        <v>72</v>
      </c>
      <c r="D33" s="17" t="s">
        <v>9</v>
      </c>
      <c r="E33" s="17"/>
      <c r="F33" s="30">
        <f>F31*1.3</f>
        <v>233.233</v>
      </c>
      <c r="G33" s="18">
        <f t="shared" si="1"/>
        <v>46.646599999999978</v>
      </c>
    </row>
    <row r="34" spans="1:7" ht="12" customHeight="1" x14ac:dyDescent="0.2">
      <c r="A34" s="36" t="s">
        <v>46</v>
      </c>
      <c r="B34" s="19" t="s">
        <v>47</v>
      </c>
      <c r="C34" s="16" t="s">
        <v>72</v>
      </c>
      <c r="D34" s="17" t="s">
        <v>9</v>
      </c>
      <c r="E34" s="17"/>
      <c r="F34" s="30">
        <f>F31*0.8</f>
        <v>143.52799999999999</v>
      </c>
      <c r="G34" s="18">
        <f t="shared" si="1"/>
        <v>28.705600000000004</v>
      </c>
    </row>
    <row r="35" spans="1:7" ht="12" customHeight="1" x14ac:dyDescent="0.2">
      <c r="A35" s="36" t="s">
        <v>48</v>
      </c>
      <c r="B35" s="19" t="s">
        <v>49</v>
      </c>
      <c r="C35" s="16" t="s">
        <v>72</v>
      </c>
      <c r="D35" s="17" t="s">
        <v>9</v>
      </c>
      <c r="E35" s="17"/>
      <c r="F35" s="20">
        <f>F34*1.2</f>
        <v>172.2336</v>
      </c>
      <c r="G35" s="18">
        <f t="shared" si="1"/>
        <v>34.446719999999999</v>
      </c>
    </row>
    <row r="36" spans="1:7" ht="12" customHeight="1" x14ac:dyDescent="0.2">
      <c r="A36" s="36" t="s">
        <v>50</v>
      </c>
      <c r="B36" s="19" t="s">
        <v>51</v>
      </c>
      <c r="C36" s="16" t="s">
        <v>72</v>
      </c>
      <c r="D36" s="17" t="s">
        <v>9</v>
      </c>
      <c r="E36" s="17"/>
      <c r="F36" s="20">
        <f>F34*1.3</f>
        <v>186.5864</v>
      </c>
      <c r="G36" s="18">
        <f t="shared" si="1"/>
        <v>37.317279999999982</v>
      </c>
    </row>
    <row r="37" spans="1:7" ht="12" customHeight="1" x14ac:dyDescent="0.2">
      <c r="A37" s="36" t="s">
        <v>52</v>
      </c>
      <c r="B37" s="19" t="s">
        <v>53</v>
      </c>
      <c r="C37" s="16" t="s">
        <v>72</v>
      </c>
      <c r="D37" s="17" t="s">
        <v>9</v>
      </c>
      <c r="E37" s="25"/>
      <c r="F37" s="30">
        <f>F31*0.56</f>
        <v>100.46960000000001</v>
      </c>
      <c r="G37" s="18">
        <f t="shared" si="1"/>
        <v>20.093919999999997</v>
      </c>
    </row>
    <row r="38" spans="1:7" ht="12" customHeight="1" x14ac:dyDescent="0.2">
      <c r="A38" s="36" t="s">
        <v>54</v>
      </c>
      <c r="B38" s="19" t="s">
        <v>55</v>
      </c>
      <c r="C38" s="16" t="s">
        <v>72</v>
      </c>
      <c r="D38" s="17" t="s">
        <v>9</v>
      </c>
      <c r="E38" s="17"/>
      <c r="F38" s="30">
        <f>F37*1.2</f>
        <v>120.56352000000001</v>
      </c>
      <c r="G38" s="18">
        <f t="shared" si="1"/>
        <v>24.112704000000008</v>
      </c>
    </row>
    <row r="39" spans="1:7" ht="12" customHeight="1" x14ac:dyDescent="0.2">
      <c r="A39" s="36" t="s">
        <v>56</v>
      </c>
      <c r="B39" s="19" t="s">
        <v>57</v>
      </c>
      <c r="C39" s="16" t="s">
        <v>72</v>
      </c>
      <c r="D39" s="17" t="s">
        <v>9</v>
      </c>
      <c r="E39" s="17"/>
      <c r="F39" s="20">
        <f>F37*1.3</f>
        <v>130.61048000000002</v>
      </c>
      <c r="G39" s="18">
        <f t="shared" si="1"/>
        <v>26.122095999999999</v>
      </c>
    </row>
    <row r="40" spans="1:7" ht="12" customHeight="1" x14ac:dyDescent="0.2">
      <c r="A40" s="36" t="s">
        <v>67</v>
      </c>
      <c r="B40" s="19" t="s">
        <v>64</v>
      </c>
      <c r="C40" s="16" t="s">
        <v>72</v>
      </c>
      <c r="D40" s="17" t="s">
        <v>9</v>
      </c>
      <c r="E40" s="17"/>
      <c r="F40" s="30">
        <v>258.97000000000003</v>
      </c>
      <c r="G40" s="18">
        <f t="shared" si="1"/>
        <v>51.793999999999983</v>
      </c>
    </row>
    <row r="41" spans="1:7" ht="12" customHeight="1" x14ac:dyDescent="0.2">
      <c r="A41" s="36" t="s">
        <v>68</v>
      </c>
      <c r="B41" s="19" t="s">
        <v>65</v>
      </c>
      <c r="C41" s="16" t="s">
        <v>72</v>
      </c>
      <c r="D41" s="17" t="s">
        <v>9</v>
      </c>
      <c r="E41" s="17"/>
      <c r="F41" s="30">
        <v>310.76</v>
      </c>
      <c r="G41" s="18">
        <f t="shared" si="1"/>
        <v>62.151999999999987</v>
      </c>
    </row>
    <row r="42" spans="1:7" ht="12" customHeight="1" x14ac:dyDescent="0.2">
      <c r="A42" s="36" t="s">
        <v>69</v>
      </c>
      <c r="B42" s="19" t="s">
        <v>66</v>
      </c>
      <c r="C42" s="16" t="s">
        <v>72</v>
      </c>
      <c r="D42" s="17" t="s">
        <v>9</v>
      </c>
      <c r="E42" s="17"/>
      <c r="F42" s="20">
        <v>336.66</v>
      </c>
      <c r="G42" s="18">
        <f t="shared" si="1"/>
        <v>67.331999999999994</v>
      </c>
    </row>
    <row r="43" spans="1:7" ht="12" customHeight="1" x14ac:dyDescent="0.2">
      <c r="A43" s="36"/>
      <c r="B43" s="32" t="s">
        <v>88</v>
      </c>
      <c r="C43" s="16" t="s">
        <v>71</v>
      </c>
      <c r="D43" s="17" t="s">
        <v>9</v>
      </c>
      <c r="E43" s="17"/>
      <c r="F43" s="20">
        <v>55.99</v>
      </c>
      <c r="G43" s="18">
        <f t="shared" si="1"/>
        <v>11.198</v>
      </c>
    </row>
    <row r="44" spans="1:7" ht="12" customHeight="1" x14ac:dyDescent="0.2">
      <c r="A44" s="41" t="s">
        <v>73</v>
      </c>
      <c r="B44" s="32" t="s">
        <v>88</v>
      </c>
      <c r="C44" s="16" t="s">
        <v>71</v>
      </c>
      <c r="D44" s="17" t="s">
        <v>9</v>
      </c>
      <c r="E44" s="23"/>
      <c r="F44" s="29">
        <v>57.21</v>
      </c>
      <c r="G44" s="18">
        <f t="shared" si="1"/>
        <v>11.442</v>
      </c>
    </row>
    <row r="45" spans="1:7" ht="12" customHeight="1" x14ac:dyDescent="0.2">
      <c r="A45" s="36"/>
      <c r="B45" s="32" t="s">
        <v>89</v>
      </c>
      <c r="C45" s="16" t="s">
        <v>71</v>
      </c>
      <c r="D45" s="17" t="s">
        <v>9</v>
      </c>
      <c r="E45" s="17"/>
      <c r="F45" s="20">
        <v>28.01</v>
      </c>
      <c r="G45" s="18">
        <f t="shared" si="1"/>
        <v>5.6020000000000003</v>
      </c>
    </row>
    <row r="46" spans="1:7" ht="12" customHeight="1" x14ac:dyDescent="0.2">
      <c r="A46" s="36" t="s">
        <v>74</v>
      </c>
      <c r="B46" s="27" t="s">
        <v>90</v>
      </c>
      <c r="C46" s="16" t="s">
        <v>71</v>
      </c>
      <c r="D46" s="17" t="s">
        <v>9</v>
      </c>
      <c r="E46" s="23"/>
      <c r="F46" s="29">
        <v>63.12</v>
      </c>
      <c r="G46" s="18">
        <f t="shared" si="1"/>
        <v>12.624000000000002</v>
      </c>
    </row>
    <row r="47" spans="1:7" ht="12" customHeight="1" x14ac:dyDescent="0.2">
      <c r="A47" s="36" t="s">
        <v>75</v>
      </c>
      <c r="B47" s="28" t="s">
        <v>91</v>
      </c>
      <c r="C47" s="16" t="s">
        <v>71</v>
      </c>
      <c r="D47" s="17" t="s">
        <v>9</v>
      </c>
      <c r="E47" s="17"/>
      <c r="F47" s="20">
        <v>68.3</v>
      </c>
      <c r="G47" s="18">
        <f t="shared" si="1"/>
        <v>13.659999999999997</v>
      </c>
    </row>
    <row r="48" spans="1:7" ht="12" customHeight="1" x14ac:dyDescent="0.2">
      <c r="A48" s="36" t="s">
        <v>76</v>
      </c>
      <c r="B48" s="28" t="s">
        <v>92</v>
      </c>
      <c r="C48" s="16" t="s">
        <v>71</v>
      </c>
      <c r="D48" s="17" t="s">
        <v>9</v>
      </c>
      <c r="E48" s="23"/>
      <c r="F48" s="29">
        <v>72.83</v>
      </c>
      <c r="G48" s="18">
        <f t="shared" ref="G48:G55" si="2">(F48*1.2)-F48</f>
        <v>14.566000000000003</v>
      </c>
    </row>
    <row r="49" spans="1:7" ht="12" customHeight="1" x14ac:dyDescent="0.2">
      <c r="A49" s="36" t="s">
        <v>77</v>
      </c>
      <c r="B49" s="28" t="s">
        <v>93</v>
      </c>
      <c r="C49" s="16" t="s">
        <v>71</v>
      </c>
      <c r="D49" s="17" t="s">
        <v>9</v>
      </c>
      <c r="E49" s="17"/>
      <c r="F49" s="20">
        <v>78.599999999999994</v>
      </c>
      <c r="G49" s="18">
        <f t="shared" si="2"/>
        <v>15.719999999999999</v>
      </c>
    </row>
    <row r="50" spans="1:7" ht="12" customHeight="1" x14ac:dyDescent="0.2">
      <c r="A50" s="40"/>
      <c r="B50" s="28" t="s">
        <v>94</v>
      </c>
      <c r="C50" s="16" t="s">
        <v>71</v>
      </c>
      <c r="D50" s="17" t="s">
        <v>9</v>
      </c>
      <c r="E50" s="23"/>
      <c r="F50" s="29">
        <v>81.760000000000005</v>
      </c>
      <c r="G50" s="18">
        <f t="shared" si="2"/>
        <v>16.352000000000004</v>
      </c>
    </row>
    <row r="51" spans="1:7" ht="12" customHeight="1" x14ac:dyDescent="0.2">
      <c r="A51" s="36" t="s">
        <v>78</v>
      </c>
      <c r="B51" s="32" t="s">
        <v>83</v>
      </c>
      <c r="C51" s="16" t="s">
        <v>71</v>
      </c>
      <c r="D51" s="17" t="s">
        <v>9</v>
      </c>
      <c r="E51" s="17"/>
      <c r="F51" s="20">
        <v>26.76</v>
      </c>
      <c r="G51" s="18">
        <f t="shared" si="2"/>
        <v>5.3520000000000003</v>
      </c>
    </row>
    <row r="52" spans="1:7" ht="12" customHeight="1" x14ac:dyDescent="0.2">
      <c r="A52" s="36" t="s">
        <v>79</v>
      </c>
      <c r="B52" s="32" t="s">
        <v>84</v>
      </c>
      <c r="C52" s="16" t="s">
        <v>71</v>
      </c>
      <c r="D52" s="17" t="s">
        <v>9</v>
      </c>
      <c r="E52" s="23"/>
      <c r="F52" s="29">
        <v>33.67</v>
      </c>
      <c r="G52" s="18">
        <f t="shared" si="2"/>
        <v>6.7340000000000018</v>
      </c>
    </row>
    <row r="53" spans="1:7" ht="12" customHeight="1" x14ac:dyDescent="0.2">
      <c r="A53" s="36" t="s">
        <v>80</v>
      </c>
      <c r="B53" s="32" t="s">
        <v>85</v>
      </c>
      <c r="C53" s="16" t="s">
        <v>71</v>
      </c>
      <c r="D53" s="17" t="s">
        <v>9</v>
      </c>
      <c r="E53" s="17"/>
      <c r="F53" s="20">
        <v>37.36</v>
      </c>
      <c r="G53" s="18">
        <f t="shared" si="2"/>
        <v>7.4720000000000013</v>
      </c>
    </row>
    <row r="54" spans="1:7" ht="12" customHeight="1" x14ac:dyDescent="0.2">
      <c r="A54" s="36" t="s">
        <v>81</v>
      </c>
      <c r="B54" s="32" t="s">
        <v>86</v>
      </c>
      <c r="C54" s="16" t="s">
        <v>71</v>
      </c>
      <c r="D54" s="17" t="s">
        <v>9</v>
      </c>
      <c r="E54" s="23"/>
      <c r="F54" s="29">
        <v>47.48</v>
      </c>
      <c r="G54" s="18">
        <f t="shared" si="2"/>
        <v>9.4959999999999951</v>
      </c>
    </row>
    <row r="55" spans="1:7" ht="12" customHeight="1" x14ac:dyDescent="0.2">
      <c r="A55" s="36" t="s">
        <v>82</v>
      </c>
      <c r="B55" s="32" t="s">
        <v>87</v>
      </c>
      <c r="C55" s="16" t="s">
        <v>71</v>
      </c>
      <c r="D55" s="17" t="s">
        <v>9</v>
      </c>
      <c r="E55" s="17"/>
      <c r="F55" s="20">
        <v>57.12</v>
      </c>
      <c r="G55" s="18">
        <f t="shared" si="2"/>
        <v>11.423999999999999</v>
      </c>
    </row>
    <row r="56" spans="1:7" s="12" customFormat="1" ht="9.75" customHeight="1" x14ac:dyDescent="0.2">
      <c r="A56" s="42"/>
      <c r="B56" s="42"/>
      <c r="C56" s="42"/>
      <c r="D56" s="42"/>
      <c r="E56" s="42"/>
      <c r="F56" s="42"/>
      <c r="G56" s="42"/>
    </row>
    <row r="57" spans="1:7" s="12" customFormat="1" x14ac:dyDescent="0.2">
      <c r="A57" s="37"/>
      <c r="B57" s="5" t="s">
        <v>70</v>
      </c>
      <c r="C57" s="3"/>
      <c r="D57" s="13"/>
      <c r="E57" s="14"/>
      <c r="F57" s="4"/>
      <c r="G57" s="15"/>
    </row>
  </sheetData>
  <autoFilter ref="A15:G55"/>
  <mergeCells count="6">
    <mergeCell ref="A56:G56"/>
    <mergeCell ref="A5:G5"/>
    <mergeCell ref="A1:G1"/>
    <mergeCell ref="A4:G4"/>
    <mergeCell ref="A3:G3"/>
    <mergeCell ref="A2:G2"/>
  </mergeCells>
  <phoneticPr fontId="4" type="noConversion"/>
  <pageMargins left="0.33" right="0.4" top="0.5" bottom="0.49" header="0.51181102362204722" footer="0.51181102362204722"/>
  <pageSetup paperSize="9" scale="87" orientation="landscape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2018-03-30T06:18:25Z</cp:lastPrinted>
  <dcterms:created xsi:type="dcterms:W3CDTF">2011-11-30T07:17:12Z</dcterms:created>
  <dcterms:modified xsi:type="dcterms:W3CDTF">2018-05-15T12:14:37Z</dcterms:modified>
</cp:coreProperties>
</file>